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voinkassa.sharepoint.com/sites/Viestintmarkkinointijatilastointi/Jaetut asiakirjat/General/Tilastointi ja tutkimukset/Kotisivujen tilastokooste -tiedote/2024/4 Huhtikuun tilastokooste 2024/"/>
    </mc:Choice>
  </mc:AlternateContent>
  <xr:revisionPtr revIDLastSave="92" documentId="8_{A3BA900E-684B-47B3-8FD5-541D582D9E2F}" xr6:coauthVersionLast="47" xr6:coauthVersionMax="47" xr10:uidLastSave="{99369756-0C10-4F4A-B549-C74DDA3CD899}"/>
  <bookViews>
    <workbookView xWindow="26385" yWindow="3135" windowWidth="32520" windowHeight="16230" activeTab="1" xr2:uid="{25D29796-FD7A-49FA-B3DF-A71D99094AFD}"/>
  </bookViews>
  <sheets>
    <sheet name="Saajat-kk" sheetId="3" r:id="rId1"/>
    <sheet name="Maksetut euro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F7" i="3" s="1"/>
  <c r="G7" i="3" s="1"/>
  <c r="C6" i="3"/>
  <c r="C5" i="3"/>
  <c r="C4" i="3"/>
  <c r="D4" i="3" s="1"/>
  <c r="E4" i="3" s="1"/>
  <c r="F6" i="2"/>
  <c r="G6" i="2" s="1"/>
  <c r="D6" i="2"/>
  <c r="E6" i="2" s="1"/>
  <c r="F5" i="2"/>
  <c r="G5" i="2" s="1"/>
  <c r="D5" i="2"/>
  <c r="E5" i="2" s="1"/>
  <c r="F4" i="2"/>
  <c r="G4" i="2" s="1"/>
  <c r="D4" i="2"/>
  <c r="E4" i="2" s="1"/>
  <c r="F3" i="2"/>
  <c r="G3" i="2" s="1"/>
  <c r="D3" i="2"/>
  <c r="E3" i="2" s="1"/>
  <c r="F5" i="3" l="1"/>
  <c r="G5" i="3" s="1"/>
  <c r="D6" i="3"/>
  <c r="E6" i="3" s="1"/>
  <c r="F6" i="3"/>
  <c r="G6" i="3" s="1"/>
  <c r="F4" i="3"/>
  <c r="G4" i="3" s="1"/>
  <c r="D5" i="3"/>
  <c r="E5" i="3" s="1"/>
  <c r="D7" i="3"/>
  <c r="E7" i="3" s="1"/>
</calcChain>
</file>

<file path=xl/sharedStrings.xml><?xml version="1.0" encoding="utf-8"?>
<sst xmlns="http://schemas.openxmlformats.org/spreadsheetml/2006/main" count="36" uniqueCount="19">
  <si>
    <t>Maksetut eurot kuukausitasolla (milj.)</t>
  </si>
  <si>
    <t>muutos</t>
  </si>
  <si>
    <t>muutos %</t>
  </si>
  <si>
    <t>muutos ed. vuoteen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</si>
  <si>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</si>
  <si>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</si>
  <si>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</si>
  <si>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</si>
  <si>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</si>
  <si>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</si>
  <si>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</si>
  <si>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</si>
  <si>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</si>
  <si>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</si>
  <si>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</si>
  <si>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</si>
  <si>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saajat</t>
  </si>
  <si>
    <t>Muutoslaskurit ed. kuukauteen ja vuoteen</t>
  </si>
  <si>
    <t>A-kassan ansiopäivärahan saajat kuukausittain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</si>
</sst>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\ %"/>
    <numFmt numFmtId="166" formatCode="0.0"/>
    <numFmt numFmtId="167" formatCode="_-* #,##0_-;\-* #,##0_-;_-* &quot;-&quot;??_-;_-@_-"/>
  </numFmts>
  <fonts count="4" x14ac:knownFonts="1">
    <font>
      <sz val="11"/>
      <color theme="1"/>
      <name val="Avenir Next LT Pro"/>
      <family val="2"/>
      <scheme val="minor"/>
    </font>
    <font>
      <sz val="11"/>
      <color theme="1"/>
      <name val="Avenir Next LT Pro"/>
      <family val="2"/>
      <scheme val="minor"/>
    </font>
    <font>
      <b/>
      <sz val="11"/>
      <color theme="1"/>
      <name val="Avenir Next LT Pro"/>
      <family val="2"/>
      <scheme val="minor"/>
    </font>
    <font>
      <b/>
      <sz val="12"/>
      <color theme="1"/>
      <name val="Avenir Next LT Pro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4" xfId="0" applyBorder="1"/>
    <xf numFmtId="0" fontId="0" fillId="2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/>
    <xf numFmtId="0" fontId="0" fillId="0" borderId="6" xfId="0" applyBorder="1"/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165" fontId="0" fillId="2" borderId="1" xfId="2" applyNumberFormat="1" applyFont="1" applyFill="1" applyBorder="1"/>
    <xf numFmtId="165" fontId="0" fillId="2" borderId="2" xfId="2" applyNumberFormat="1" applyFont="1" applyFill="1" applyBorder="1"/>
    <xf numFmtId="166" fontId="0" fillId="0" borderId="0" xfId="0" applyNumberFormat="1"/>
    <xf numFmtId="9" fontId="0" fillId="0" borderId="0" xfId="2" applyFont="1"/>
    <xf numFmtId="164" fontId="0" fillId="0" borderId="0" xfId="0" applyNumberFormat="1"/>
    <xf numFmtId="165" fontId="0" fillId="0" borderId="0" xfId="2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 applyFill="1" applyBorder="1"/>
    <xf numFmtId="0" fontId="0" fillId="0" borderId="0" xfId="0" applyAlignment="1">
      <alignment wrapText="1"/>
    </xf>
    <xf numFmtId="0" fontId="0" fillId="3" borderId="0" xfId="0" applyFill="1"/>
    <xf numFmtId="0" fontId="0" fillId="2" borderId="0" xfId="0" applyFill="1"/>
    <xf numFmtId="3" fontId="0" fillId="2" borderId="0" xfId="0" applyNumberFormat="1" applyFill="1"/>
    <xf numFmtId="167" fontId="0" fillId="2" borderId="0" xfId="1" applyNumberFormat="1" applyFont="1" applyFill="1"/>
    <xf numFmtId="165" fontId="0" fillId="2" borderId="0" xfId="2" applyNumberFormat="1" applyFont="1" applyFill="1"/>
    <xf numFmtId="3" fontId="0" fillId="0" borderId="0" xfId="0" applyNumberFormat="1"/>
    <xf numFmtId="10" fontId="0" fillId="0" borderId="0" xfId="0" applyNumberFormat="1"/>
    <xf numFmtId="0" fontId="2" fillId="0" borderId="0" xfId="0" applyFont="1"/>
    <xf numFmtId="167" fontId="0" fillId="0" borderId="0" xfId="0" applyNumberFormat="1"/>
    <xf numFmtId="165" fontId="0" fillId="0" borderId="0" xfId="2" applyNumberFormat="1" applyFont="1" applyFill="1"/>
    <xf numFmtId="0" fontId="0" fillId="0" borderId="0" xfId="0" applyAlignment="1">
      <alignment horizontal="center" wrapText="1"/>
    </xf>
    <xf numFmtId="0" fontId="3" fillId="0" borderId="0" xfId="0" applyFont="1" applyAlignment="1">
      <alignment vertical="top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ali" xfId="0" builtinId="0"/>
    <cellStyle name="Pilkku" xfId="1" builtinId="3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Ansiopäivärahan saajat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'Saajat-kk'!$B$4:$B$15</c:f>
              <c:numCache>
                <c:formatCode>#,##0</c:formatCode>
                <c:ptCount val="12"/>
                <c:pt idx="0">
                  <c:v>22727</c:v>
                </c:pt>
                <c:pt idx="1">
                  <c:v>23820</c:v>
                </c:pt>
                <c:pt idx="2">
                  <c:v>26181</c:v>
                </c:pt>
                <c:pt idx="3">
                  <c:v>24986</c:v>
                </c:pt>
                <c:pt idx="4">
                  <c:v>23863</c:v>
                </c:pt>
                <c:pt idx="5">
                  <c:v>20315</c:v>
                </c:pt>
                <c:pt idx="6">
                  <c:v>18777</c:v>
                </c:pt>
                <c:pt idx="7">
                  <c:v>20186</c:v>
                </c:pt>
                <c:pt idx="8">
                  <c:v>20274</c:v>
                </c:pt>
                <c:pt idx="9">
                  <c:v>23364</c:v>
                </c:pt>
                <c:pt idx="10">
                  <c:v>25030</c:v>
                </c:pt>
                <c:pt idx="11">
                  <c:v>26362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6-4CDA-A0F8-B433153C3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7098776"/>
        <c:axId val="463959144"/>
      </c:barChart>
      <c:lineChart>
        <c:grouping val="standard"/>
        <c:varyColors val="0"/>
        <c:ser>
          <c:idx val="1"/>
          <c:order val="1"/>
          <c:tx>
            <c:v>Lomautettujen osuus saajista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6-4CDA-A0F8-B433153C3D52}"/>
            </c:ext>
          </c:extLst>
        </c:ser>
        <c:ser>
          <c:idx val="2"/>
          <c:order val="2"/>
          <c:tx>
            <c:v>Ansiopäivärahaa saaneiden jäsenten osuus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F6-4CDA-A0F8-B433153C3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59928"/>
        <c:axId val="463959536"/>
      </c:lineChart>
      <c:catAx>
        <c:axId val="51709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3959144"/>
        <c:crosses val="autoZero"/>
        <c:auto val="1"/>
        <c:lblAlgn val="ctr"/>
        <c:lblOffset val="100"/>
        <c:noMultiLvlLbl val="0"/>
      </c:catAx>
      <c:valAx>
        <c:axId val="46395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7098776"/>
        <c:crosses val="autoZero"/>
        <c:crossBetween val="between"/>
      </c:valAx>
      <c:valAx>
        <c:axId val="463959536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3959928"/>
        <c:crosses val="max"/>
        <c:crossBetween val="between"/>
      </c:valAx>
      <c:catAx>
        <c:axId val="463959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39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Muut ansiopäivärahat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5-40E1-ACCF-7F16B882FCBA}"/>
            </c:ext>
          </c:extLst>
        </c:ser>
        <c:ser>
          <c:idx val="1"/>
          <c:order val="1"/>
          <c:tx>
            <c:v>Soviteltu päiväraha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15-40E1-ACCF-7F16B882FCBA}"/>
            </c:ext>
          </c:extLst>
        </c:ser>
        <c:ser>
          <c:idx val="2"/>
          <c:order val="2"/>
          <c:tx>
            <c:v>Lisäpäiväraha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5-40E1-ACCF-7F16B882FCBA}"/>
            </c:ext>
          </c:extLst>
        </c:ser>
        <c:ser>
          <c:idx val="0"/>
          <c:order val="4"/>
          <c:tx>
            <c:v>Kaikki saajat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'Saajat-kk'!$B$4:$B$15</c:f>
              <c:numCache>
                <c:formatCode>#,##0</c:formatCode>
                <c:ptCount val="12"/>
                <c:pt idx="0">
                  <c:v>22727</c:v>
                </c:pt>
                <c:pt idx="1">
                  <c:v>23820</c:v>
                </c:pt>
                <c:pt idx="2">
                  <c:v>26181</c:v>
                </c:pt>
                <c:pt idx="3">
                  <c:v>24986</c:v>
                </c:pt>
                <c:pt idx="4">
                  <c:v>23863</c:v>
                </c:pt>
                <c:pt idx="5">
                  <c:v>20315</c:v>
                </c:pt>
                <c:pt idx="6">
                  <c:v>18777</c:v>
                </c:pt>
                <c:pt idx="7">
                  <c:v>20186</c:v>
                </c:pt>
                <c:pt idx="8">
                  <c:v>20274</c:v>
                </c:pt>
                <c:pt idx="9">
                  <c:v>23364</c:v>
                </c:pt>
                <c:pt idx="10">
                  <c:v>25030</c:v>
                </c:pt>
                <c:pt idx="11">
                  <c:v>26362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15-40E1-ACCF-7F16B882F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41183856"/>
        <c:axId val="541184248"/>
      </c:barChart>
      <c:barChart>
        <c:barDir val="col"/>
        <c:grouping val="stacked"/>
        <c:varyColors val="0"/>
        <c:ser>
          <c:idx val="6"/>
          <c:order val="3"/>
          <c:tx>
            <c:v>Muiden päivärahojen osuus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15-40E1-ACCF-7F16B882FCBA}"/>
            </c:ext>
          </c:extLst>
        </c:ser>
        <c:ser>
          <c:idx val="4"/>
          <c:order val="5"/>
          <c:tx>
            <c:v>Soviteltavan päivärahan osuus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15-40E1-ACCF-7F16B882FCBA}"/>
            </c:ext>
          </c:extLst>
        </c:ser>
        <c:ser>
          <c:idx val="5"/>
          <c:order val="6"/>
          <c:tx>
            <c:v>Lisäpäivärahojen osuus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215-40E1-ACCF-7F16B882F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overlap val="-40"/>
        <c:axId val="222752000"/>
        <c:axId val="541184640"/>
      </c:barChart>
      <c:catAx>
        <c:axId val="54118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1184248"/>
        <c:crosses val="autoZero"/>
        <c:auto val="1"/>
        <c:lblAlgn val="ctr"/>
        <c:lblOffset val="100"/>
        <c:noMultiLvlLbl val="0"/>
      </c:catAx>
      <c:valAx>
        <c:axId val="541184248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1183856"/>
        <c:crosses val="autoZero"/>
        <c:crossBetween val="between"/>
      </c:valAx>
      <c:valAx>
        <c:axId val="541184640"/>
        <c:scaling>
          <c:orientation val="minMax"/>
          <c:max val="1.6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2752000"/>
        <c:crosses val="max"/>
        <c:crossBetween val="between"/>
      </c:valAx>
      <c:catAx>
        <c:axId val="22275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1184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0" cap="none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100" b="0" kern="0" cap="none" spc="0" baseline="0"/>
              <a:t>Ansiopäivärahan saajat kuukausittain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0" cap="none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488758553274683"/>
          <c:y val="9.1627987291062307E-2"/>
          <c:w val="0.84511707313181594"/>
          <c:h val="0.66717668488160276"/>
        </c:manualLayout>
      </c:layout>
      <c:lineChart>
        <c:grouping val="standard"/>
        <c:varyColors val="0"/>
        <c:ser>
          <c:idx val="0"/>
          <c:order val="0"/>
          <c:tx>
            <c:strRef>
              <c:f>'Saajat-kk'!$B$3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flat" cmpd="dbl" algn="ctr">
              <a:solidFill>
                <a:schemeClr val="tx2"/>
              </a:solidFill>
              <a:miter lim="800000"/>
            </a:ln>
            <a:effectLst/>
          </c:spPr>
          <c:marker>
            <c:symbol val="none"/>
          </c:marker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'Saajat-kk'!$B$4:$B$15</c:f>
              <c:numCache>
                <c:formatCode>#,##0</c:formatCode>
                <c:ptCount val="12"/>
                <c:pt idx="0">
                  <c:v>22727</c:v>
                </c:pt>
                <c:pt idx="1">
                  <c:v>23820</c:v>
                </c:pt>
                <c:pt idx="2">
                  <c:v>26181</c:v>
                </c:pt>
                <c:pt idx="3">
                  <c:v>24986</c:v>
                </c:pt>
                <c:pt idx="4">
                  <c:v>23863</c:v>
                </c:pt>
                <c:pt idx="5">
                  <c:v>20315</c:v>
                </c:pt>
                <c:pt idx="6">
                  <c:v>18777</c:v>
                </c:pt>
                <c:pt idx="7">
                  <c:v>20186</c:v>
                </c:pt>
                <c:pt idx="8">
                  <c:v>20274</c:v>
                </c:pt>
                <c:pt idx="9">
                  <c:v>23364</c:v>
                </c:pt>
                <c:pt idx="10">
                  <c:v>25030</c:v>
                </c:pt>
                <c:pt idx="11">
                  <c:v>26362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B-426C-8F90-4B116370955F}"/>
            </c:ext>
          </c:extLst>
        </c:ser>
        <c:ser>
          <c:idx val="1"/>
          <c:order val="1"/>
          <c:tx>
            <c:strRef>
              <c:f>'Saajat-kk'!$C$3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5A2B-426C-8F90-4B116370955F}"/>
              </c:ext>
            </c:extLst>
          </c:dPt>
          <c:cat>
            <c:strRef>
              <c:f>'Saajat-kk'!$A$4:$A$15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'Saajat-kk'!$C$4:$C$15</c:f>
              <c:numCache>
                <c:formatCode>_-* #\ ##0_-;\-* #\ ##0_-;_-* "-"??_-;_-@_-</c:formatCode>
                <c:ptCount val="12"/>
                <c:pt idx="0">
                  <c:v>33095</c:v>
                </c:pt>
                <c:pt idx="1">
                  <c:v>32222</c:v>
                </c:pt>
                <c:pt idx="2">
                  <c:v>32216</c:v>
                </c:pt>
                <c:pt idx="3">
                  <c:v>32619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2B-426C-8F90-4B1163709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581688"/>
        <c:axId val="430582472"/>
      </c:lineChart>
      <c:catAx>
        <c:axId val="43058168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noFill/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0582472"/>
        <c:crosses val="autoZero"/>
        <c:auto val="1"/>
        <c:lblAlgn val="ctr"/>
        <c:lblOffset val="100"/>
        <c:noMultiLvlLbl val="0"/>
      </c:catAx>
      <c:valAx>
        <c:axId val="430582472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rgbClr val="CFD4D8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 cap="flat" cmpd="sng" algn="ctr">
            <a:noFill/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0581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i-FI" sz="1050"/>
              <a:t>Maksetut eurot kuukausitasolla (milj.)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240358190520303"/>
          <c:y val="4.793028322440087E-2"/>
          <c:w val="0.8681846533889146"/>
          <c:h val="0.745606848163587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'Maksetut eurot'!$B$2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'Maksetut eurot'!$A$3:$A$14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'Maksetut eurot'!$B$3:$B$14</c:f>
              <c:numCache>
                <c:formatCode>#\ ##0.0</c:formatCode>
                <c:ptCount val="12"/>
                <c:pt idx="0">
                  <c:v>36</c:v>
                </c:pt>
                <c:pt idx="1">
                  <c:v>35.4</c:v>
                </c:pt>
                <c:pt idx="2">
                  <c:v>38.799999999999997</c:v>
                </c:pt>
                <c:pt idx="3">
                  <c:v>36.4</c:v>
                </c:pt>
                <c:pt idx="4">
                  <c:v>36</c:v>
                </c:pt>
                <c:pt idx="5">
                  <c:v>27.6</c:v>
                </c:pt>
                <c:pt idx="6">
                  <c:v>25.5</c:v>
                </c:pt>
                <c:pt idx="7">
                  <c:v>31.2</c:v>
                </c:pt>
                <c:pt idx="8">
                  <c:v>28.3</c:v>
                </c:pt>
                <c:pt idx="9">
                  <c:v>33.299999999999997</c:v>
                </c:pt>
                <c:pt idx="10">
                  <c:v>33.799999999999997</c:v>
                </c:pt>
                <c:pt idx="11">
                  <c:v>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2-4DEB-A19D-2088F36E6805}"/>
            </c:ext>
          </c:extLst>
        </c:ser>
        <c:ser>
          <c:idx val="1"/>
          <c:order val="1"/>
          <c:tx>
            <c:strRef>
              <c:f>'Maksetut eurot'!$C$2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'Maksetut eurot'!$A$3:$A$14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'Maksetut eurot'!$C$3:$C$14</c:f>
              <c:numCache>
                <c:formatCode>#\ ##0.0</c:formatCode>
                <c:ptCount val="12"/>
                <c:pt idx="0">
                  <c:v>51.1</c:v>
                </c:pt>
                <c:pt idx="1">
                  <c:v>46.6</c:v>
                </c:pt>
                <c:pt idx="2">
                  <c:v>44.7</c:v>
                </c:pt>
                <c:pt idx="3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2-4DEB-A19D-2088F36E6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491568"/>
        <c:axId val="5424918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'Maksetut eurot'!$D$2</c15:sqref>
                        </c15:formulaRef>
                      </c:ext>
                    </c:extLst>
                    <c:strCache>
                      <c:ptCount val="1"/>
                      <c:pt idx="0">
                        <c:v>muutos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'Maksetut eurot'!$A$3:$A$14</c15:sqref>
                        </c15:formulaRef>
                      </c:ext>
                    </c:extLst>
                    <c:strCache>
                      <c:ptCount val="12"/>
                      <c:pt idx="0">
                        <c:v>tammi</c:v>
                      </c:pt>
                      <c:pt idx="1">
                        <c:v>helmi</c:v>
                      </c:pt>
                      <c:pt idx="2">
                        <c:v>maalis</c:v>
                      </c:pt>
                      <c:pt idx="3">
                        <c:v>huhti</c:v>
                      </c:pt>
                      <c:pt idx="4">
                        <c:v>touko</c:v>
                      </c:pt>
                      <c:pt idx="5">
                        <c:v>kesä</c:v>
                      </c:pt>
                      <c:pt idx="6">
                        <c:v>heinä</c:v>
                      </c:pt>
                      <c:pt idx="7">
                        <c:v>elo</c:v>
                      </c:pt>
                      <c:pt idx="8">
                        <c:v>syys</c:v>
                      </c:pt>
                      <c:pt idx="9">
                        <c:v>loka</c:v>
                      </c:pt>
                      <c:pt idx="10">
                        <c:v>marras</c:v>
                      </c:pt>
                      <c:pt idx="11">
                        <c:v>joulu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'Maksetut eurot'!$D$3:$D$14</c15:sqref>
                        </c15:formulaRef>
                      </c:ext>
                    </c:extLst>
                    <c:numCache>
                      <c:formatCode>#\ ##0.0</c:formatCode>
                      <c:ptCount val="12"/>
                      <c:pt idx="0">
                        <c:v>17</c:v>
                      </c:pt>
                      <c:pt idx="1">
                        <c:v>-4.5</c:v>
                      </c:pt>
                      <c:pt idx="2">
                        <c:v>-1.8999999999999986</c:v>
                      </c:pt>
                      <c:pt idx="3">
                        <c:v>3.3999999999999986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E62-4DEB-A19D-2088F36E6805}"/>
                  </c:ext>
                </c:extLst>
              </c15:ser>
            </c15:filteredBarSeries>
          </c:ext>
        </c:extLst>
      </c:barChart>
      <c:catAx>
        <c:axId val="54249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2491896"/>
        <c:crosses val="autoZero"/>
        <c:auto val="1"/>
        <c:lblAlgn val="ctr"/>
        <c:lblOffset val="100"/>
        <c:noMultiLvlLbl val="0"/>
      </c:catAx>
      <c:valAx>
        <c:axId val="54249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Miljoonaa euroa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2491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557863</xdr:colOff>
      <xdr:row>99</xdr:row>
      <xdr:rowOff>26409</xdr:rowOff>
    </xdr:from>
    <xdr:to>
      <xdr:col>8</xdr:col>
      <xdr:colOff>0</xdr:colOff>
      <xdr:row>113</xdr:row>
      <xdr:rowOff>102610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E0D2F390-05DD-419E-AC03-E652687E5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598751</xdr:colOff>
      <xdr:row>101</xdr:row>
      <xdr:rowOff>161441</xdr:rowOff>
    </xdr:from>
    <xdr:to>
      <xdr:col>8</xdr:col>
      <xdr:colOff>0</xdr:colOff>
      <xdr:row>127</xdr:row>
      <xdr:rowOff>99529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E5C8FD69-BAD6-45C7-9000-8DADA95A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100853</xdr:colOff>
      <xdr:row>16</xdr:row>
      <xdr:rowOff>48899</xdr:rowOff>
    </xdr:from>
    <xdr:to>
      <xdr:col>10</xdr:col>
      <xdr:colOff>515471</xdr:colOff>
      <xdr:row>33</xdr:row>
      <xdr:rowOff>134471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FFA3983D-54C8-428C-A0B4-27F95A7DC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180975</xdr:rowOff>
    </xdr:from>
    <xdr:to>
      <xdr:col>8</xdr:col>
      <xdr:colOff>171450</xdr:colOff>
      <xdr:row>30</xdr:row>
      <xdr:rowOff>47625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E5F7C23E-899D-4EC5-8B13-5C76E42B5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ema1-Akassa">
  <a:themeElements>
    <a:clrScheme name="A">
      <a:dk1>
        <a:srgbClr val="000000"/>
      </a:dk1>
      <a:lt1>
        <a:srgbClr val="FFFFFF"/>
      </a:lt1>
      <a:dk2>
        <a:srgbClr val="0D2A3A"/>
      </a:dk2>
      <a:lt2>
        <a:srgbClr val="FFFFFF"/>
      </a:lt2>
      <a:accent1>
        <a:srgbClr val="0D2A3A"/>
      </a:accent1>
      <a:accent2>
        <a:srgbClr val="00FF80"/>
      </a:accent2>
      <a:accent3>
        <a:srgbClr val="4480DE"/>
      </a:accent3>
      <a:accent4>
        <a:srgbClr val="FD495C"/>
      </a:accent4>
      <a:accent5>
        <a:srgbClr val="0A5969"/>
      </a:accent5>
      <a:accent6>
        <a:srgbClr val="FCFCF5"/>
      </a:accent6>
      <a:hlink>
        <a:srgbClr val="0563C1"/>
      </a:hlink>
      <a:folHlink>
        <a:srgbClr val="954F72"/>
      </a:folHlink>
    </a:clrScheme>
    <a:fontScheme name="Avenir">
      <a:majorFont>
        <a:latin typeface="Avenir Next LT Pro"/>
        <a:ea typeface=""/>
        <a:cs typeface=""/>
      </a:majorFont>
      <a:minorFont>
        <a:latin typeface="Avenir Next LT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B6A2-D5A7-4AD7-96A2-8D73129B2CA6}">
  <dimension ref="A1:H48"/>
  <sheetViews>
    <sheetView zoomScale="85" zoomScaleNormal="85" workbookViewId="0">
      <selection activeCell="C40" sqref="C40"/>
    </sheetView>
  </sheetViews>
  <sheetFormatPr defaultRowHeight="15" x14ac:dyDescent="0.25"/>
  <cols>
    <col min="3" max="3" width="10" bestFit="1" customWidth="1"/>
    <col min="8" max="8" width="5.44140625" customWidth="1"/>
  </cols>
  <sheetData>
    <row r="1" spans="1:8" ht="25.5" customHeight="1" x14ac:dyDescent="0.25">
      <c r="A1" s="30" t="s">
        <v>18</v>
      </c>
    </row>
    <row r="2" spans="1:8" s="18" customFormat="1" ht="25.5" customHeight="1" x14ac:dyDescent="0.25">
      <c r="B2" s="32" t="s">
        <v>16</v>
      </c>
      <c r="C2" s="32"/>
      <c r="D2" s="32" t="s">
        <v>17</v>
      </c>
      <c r="E2" s="32"/>
      <c r="F2" s="32"/>
      <c r="G2" s="32"/>
      <c r="H2" s="29"/>
    </row>
    <row r="3" spans="1:8" x14ac:dyDescent="0.25">
      <c r="A3" s="19"/>
      <c r="B3" s="20">
        <v>2023</v>
      </c>
      <c r="C3" s="20">
        <v>2024</v>
      </c>
      <c r="D3" s="31" t="s">
        <v>1</v>
      </c>
      <c r="E3" s="31" t="s">
        <v>2</v>
      </c>
      <c r="F3" s="31" t="s">
        <v>3</v>
      </c>
      <c r="G3" s="31" t="s">
        <v>2</v>
      </c>
    </row>
    <row r="4" spans="1:8" x14ac:dyDescent="0.25">
      <c r="A4" s="19" t="s">
        <v>4</v>
      </c>
      <c r="B4" s="21">
        <v>22727</v>
      </c>
      <c r="C4" s="22">
        <f>33089+6</f>
        <v>33095</v>
      </c>
      <c r="D4" s="21">
        <f>C4-B15</f>
        <v>6733</v>
      </c>
      <c r="E4" s="23">
        <f>D4/B15</f>
        <v>0.25540550792807831</v>
      </c>
      <c r="F4" s="21">
        <f>C4-B4</f>
        <v>10368</v>
      </c>
      <c r="G4" s="23">
        <f>F4/B4</f>
        <v>0.45619747436969244</v>
      </c>
      <c r="H4" s="28"/>
    </row>
    <row r="5" spans="1:8" x14ac:dyDescent="0.25">
      <c r="A5" s="19" t="s">
        <v>5</v>
      </c>
      <c r="B5" s="21">
        <v>23820</v>
      </c>
      <c r="C5" s="22">
        <f>32215+7</f>
        <v>32222</v>
      </c>
      <c r="D5" s="21">
        <f>C5-C4</f>
        <v>-873</v>
      </c>
      <c r="E5" s="23">
        <f>D5/C4</f>
        <v>-2.6378607040338418E-2</v>
      </c>
      <c r="F5" s="21">
        <f>C5-B5</f>
        <v>8402</v>
      </c>
      <c r="G5" s="23">
        <f>F5/B5</f>
        <v>0.35272879932829554</v>
      </c>
      <c r="H5" s="28"/>
    </row>
    <row r="6" spans="1:8" x14ac:dyDescent="0.25">
      <c r="A6" s="19" t="s">
        <v>6</v>
      </c>
      <c r="B6" s="21">
        <v>26181</v>
      </c>
      <c r="C6" s="22">
        <f>32210+6</f>
        <v>32216</v>
      </c>
      <c r="D6" s="21">
        <f>C6-C5</f>
        <v>-6</v>
      </c>
      <c r="E6" s="23">
        <f>D6/C5</f>
        <v>-1.862081807460741E-4</v>
      </c>
      <c r="F6" s="21">
        <f>C6-B6</f>
        <v>6035</v>
      </c>
      <c r="G6" s="23">
        <f>F6/B6</f>
        <v>0.23051067568083725</v>
      </c>
      <c r="H6" s="28"/>
    </row>
    <row r="7" spans="1:8" x14ac:dyDescent="0.25">
      <c r="A7" s="19" t="s">
        <v>7</v>
      </c>
      <c r="B7" s="21">
        <v>24986</v>
      </c>
      <c r="C7" s="22">
        <f>32613+6</f>
        <v>32619</v>
      </c>
      <c r="D7" s="21">
        <f>C7-C6</f>
        <v>403</v>
      </c>
      <c r="E7" s="23">
        <f>D7/C6</f>
        <v>1.2509312143034516E-2</v>
      </c>
      <c r="F7" s="21">
        <f>C7-B7</f>
        <v>7633</v>
      </c>
      <c r="G7" s="23">
        <f>F7/B7</f>
        <v>0.30549107500200112</v>
      </c>
      <c r="H7" s="28"/>
    </row>
    <row r="8" spans="1:8" x14ac:dyDescent="0.25">
      <c r="A8" s="19" t="s">
        <v>8</v>
      </c>
      <c r="B8" s="21">
        <v>23863</v>
      </c>
      <c r="C8" s="22"/>
      <c r="D8" s="21"/>
      <c r="E8" s="23"/>
      <c r="F8" s="21"/>
      <c r="G8" s="23"/>
      <c r="H8" s="28"/>
    </row>
    <row r="9" spans="1:8" x14ac:dyDescent="0.25">
      <c r="A9" s="19" t="s">
        <v>9</v>
      </c>
      <c r="B9" s="21">
        <v>20315</v>
      </c>
      <c r="C9" s="22"/>
      <c r="D9" s="21"/>
      <c r="E9" s="23"/>
      <c r="F9" s="21"/>
      <c r="G9" s="23"/>
      <c r="H9" s="28"/>
    </row>
    <row r="10" spans="1:8" x14ac:dyDescent="0.25">
      <c r="A10" s="19" t="s">
        <v>10</v>
      </c>
      <c r="B10" s="21">
        <v>18777</v>
      </c>
      <c r="C10" s="22"/>
      <c r="D10" s="21"/>
      <c r="E10" s="23"/>
      <c r="F10" s="21"/>
      <c r="G10" s="23"/>
      <c r="H10" s="28"/>
    </row>
    <row r="11" spans="1:8" x14ac:dyDescent="0.25">
      <c r="A11" s="19" t="s">
        <v>11</v>
      </c>
      <c r="B11" s="21">
        <v>20186</v>
      </c>
      <c r="C11" s="22"/>
      <c r="D11" s="21"/>
      <c r="E11" s="23"/>
      <c r="F11" s="21"/>
      <c r="G11" s="23"/>
      <c r="H11" s="28"/>
    </row>
    <row r="12" spans="1:8" x14ac:dyDescent="0.25">
      <c r="A12" s="19" t="s">
        <v>12</v>
      </c>
      <c r="B12" s="21">
        <v>20274</v>
      </c>
      <c r="C12" s="22"/>
      <c r="D12" s="21"/>
      <c r="E12" s="23"/>
      <c r="F12" s="21"/>
      <c r="G12" s="23"/>
      <c r="H12" s="28"/>
    </row>
    <row r="13" spans="1:8" x14ac:dyDescent="0.25">
      <c r="A13" s="19" t="s">
        <v>13</v>
      </c>
      <c r="B13" s="21">
        <v>23364</v>
      </c>
      <c r="C13" s="22"/>
      <c r="D13" s="21"/>
      <c r="E13" s="23"/>
      <c r="F13" s="21"/>
      <c r="G13" s="23"/>
      <c r="H13" s="28"/>
    </row>
    <row r="14" spans="1:8" x14ac:dyDescent="0.25">
      <c r="A14" s="19" t="s">
        <v>14</v>
      </c>
      <c r="B14" s="21">
        <v>25030</v>
      </c>
      <c r="C14" s="22"/>
      <c r="D14" s="21"/>
      <c r="E14" s="23"/>
      <c r="F14" s="21"/>
      <c r="G14" s="23"/>
      <c r="H14" s="28"/>
    </row>
    <row r="15" spans="1:8" x14ac:dyDescent="0.25">
      <c r="A15" s="19" t="s">
        <v>15</v>
      </c>
      <c r="B15" s="21">
        <v>26362</v>
      </c>
      <c r="C15" s="22"/>
      <c r="D15" s="21"/>
      <c r="E15" s="23"/>
      <c r="F15" s="21"/>
      <c r="G15" s="23"/>
      <c r="H15" s="28"/>
    </row>
    <row r="17" spans="1:8" x14ac:dyDescent="0.25">
      <c r="C17" s="24"/>
      <c r="D17" s="25"/>
    </row>
    <row r="18" spans="1:8" x14ac:dyDescent="0.25">
      <c r="B18" s="24"/>
      <c r="C18" s="24"/>
      <c r="D18" s="24"/>
      <c r="E18" s="24"/>
      <c r="F18" s="24"/>
      <c r="G18" s="24"/>
      <c r="H18" s="24"/>
    </row>
    <row r="19" spans="1:8" x14ac:dyDescent="0.25">
      <c r="F19" s="17"/>
    </row>
    <row r="20" spans="1:8" x14ac:dyDescent="0.25">
      <c r="F20" s="17"/>
    </row>
    <row r="26" spans="1:8" x14ac:dyDescent="0.25">
      <c r="A26" s="26"/>
      <c r="B26" s="26"/>
    </row>
    <row r="27" spans="1:8" x14ac:dyDescent="0.25">
      <c r="A27" s="26"/>
      <c r="B27" s="26"/>
    </row>
    <row r="28" spans="1:8" x14ac:dyDescent="0.25">
      <c r="A28" s="24"/>
      <c r="B28" s="27"/>
    </row>
    <row r="46" spans="1:2" x14ac:dyDescent="0.25">
      <c r="A46" s="26"/>
    </row>
    <row r="47" spans="1:2" x14ac:dyDescent="0.25">
      <c r="A47" s="26"/>
      <c r="B47" s="26"/>
    </row>
    <row r="48" spans="1:2" x14ac:dyDescent="0.25">
      <c r="A48" s="24"/>
      <c r="B48" s="24"/>
    </row>
  </sheetData>
  <mergeCells count="2">
    <mergeCell ref="B2:C2"/>
    <mergeCell ref="D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806E-F643-40C5-A50B-2997E0DC2057}">
  <dimension ref="A1:W37"/>
  <sheetViews>
    <sheetView tabSelected="1" workbookViewId="0">
      <selection activeCell="O24" sqref="O24"/>
    </sheetView>
  </sheetViews>
  <sheetFormatPr defaultRowHeight="15" x14ac:dyDescent="0.25"/>
  <cols>
    <col min="3" max="3" width="15.44140625" customWidth="1"/>
    <col min="5" max="5" width="12.109375" customWidth="1"/>
    <col min="6" max="6" width="8.88671875" customWidth="1"/>
    <col min="8" max="8" width="11.44140625" customWidth="1"/>
  </cols>
  <sheetData>
    <row r="1" spans="1:18" ht="15" customHeight="1" x14ac:dyDescent="0.25">
      <c r="A1" s="1"/>
      <c r="B1" s="33" t="s">
        <v>0</v>
      </c>
      <c r="C1" s="34"/>
      <c r="D1" s="34"/>
      <c r="E1" s="34"/>
      <c r="F1" s="34"/>
      <c r="G1" s="34"/>
      <c r="H1" s="2"/>
      <c r="K1" s="35"/>
      <c r="L1" s="35"/>
      <c r="M1" s="35"/>
      <c r="N1" s="35"/>
      <c r="O1" s="15"/>
      <c r="P1" s="4"/>
    </row>
    <row r="2" spans="1:18" x14ac:dyDescent="0.25">
      <c r="A2" s="3"/>
      <c r="B2" s="3">
        <v>2023</v>
      </c>
      <c r="C2" s="3">
        <v>2024</v>
      </c>
      <c r="D2" s="3" t="s">
        <v>1</v>
      </c>
      <c r="E2" s="3" t="s">
        <v>2</v>
      </c>
      <c r="F2" s="3" t="s">
        <v>3</v>
      </c>
      <c r="G2" s="5" t="s">
        <v>2</v>
      </c>
      <c r="H2" s="6"/>
    </row>
    <row r="3" spans="1:18" x14ac:dyDescent="0.25">
      <c r="A3" s="3" t="s">
        <v>4</v>
      </c>
      <c r="B3" s="7">
        <v>36</v>
      </c>
      <c r="C3" s="7">
        <v>51.1</v>
      </c>
      <c r="D3" s="8">
        <f>C3-B14</f>
        <v>17</v>
      </c>
      <c r="E3" s="9">
        <f>D3/B14</f>
        <v>0.49853372434017595</v>
      </c>
      <c r="F3" s="8">
        <f>C3-B3</f>
        <v>15.100000000000001</v>
      </c>
      <c r="G3" s="10">
        <f>F3/B3</f>
        <v>0.41944444444444451</v>
      </c>
      <c r="H3" s="6"/>
      <c r="K3" s="16"/>
      <c r="L3" s="16"/>
      <c r="M3" s="13"/>
      <c r="N3" s="17"/>
    </row>
    <row r="4" spans="1:18" x14ac:dyDescent="0.25">
      <c r="A4" s="3" t="s">
        <v>5</v>
      </c>
      <c r="B4" s="7">
        <v>35.4</v>
      </c>
      <c r="C4" s="7">
        <v>46.6</v>
      </c>
      <c r="D4" s="8">
        <f>C4-C3</f>
        <v>-4.5</v>
      </c>
      <c r="E4" s="9">
        <f>D4/C3</f>
        <v>-8.8062622309197647E-2</v>
      </c>
      <c r="F4" s="8">
        <f>C4-B4</f>
        <v>11.200000000000003</v>
      </c>
      <c r="G4" s="10">
        <f>F4/B4</f>
        <v>0.31638418079096053</v>
      </c>
      <c r="H4" s="6"/>
      <c r="K4" s="16"/>
      <c r="L4" s="16"/>
      <c r="M4" s="13"/>
      <c r="N4" s="17"/>
    </row>
    <row r="5" spans="1:18" x14ac:dyDescent="0.25">
      <c r="A5" s="3" t="s">
        <v>6</v>
      </c>
      <c r="B5" s="7">
        <v>38.799999999999997</v>
      </c>
      <c r="C5" s="7">
        <v>44.7</v>
      </c>
      <c r="D5" s="8">
        <f>C5-C4</f>
        <v>-1.8999999999999986</v>
      </c>
      <c r="E5" s="9">
        <f>D5/C4</f>
        <v>-4.0772532188841172E-2</v>
      </c>
      <c r="F5" s="8">
        <f>C5-B5</f>
        <v>5.9000000000000057</v>
      </c>
      <c r="G5" s="10">
        <f>F5/B5</f>
        <v>0.15206185567010325</v>
      </c>
      <c r="H5" s="6"/>
      <c r="K5" s="16"/>
      <c r="L5" s="16"/>
      <c r="M5" s="13"/>
      <c r="N5" s="17"/>
    </row>
    <row r="6" spans="1:18" x14ac:dyDescent="0.25">
      <c r="A6" s="3" t="s">
        <v>7</v>
      </c>
      <c r="B6" s="7">
        <v>36.4</v>
      </c>
      <c r="C6" s="7">
        <v>48.1</v>
      </c>
      <c r="D6" s="8">
        <f>C6-C5</f>
        <v>3.3999999999999986</v>
      </c>
      <c r="E6" s="9">
        <f>D6/C5</f>
        <v>7.6062639821029052E-2</v>
      </c>
      <c r="F6" s="8">
        <f>C6-B6</f>
        <v>11.700000000000003</v>
      </c>
      <c r="G6" s="10">
        <f>F6/B6</f>
        <v>0.32142857142857151</v>
      </c>
      <c r="H6" s="6"/>
      <c r="K6" s="16"/>
      <c r="L6" s="16"/>
      <c r="M6" s="13"/>
      <c r="N6" s="17"/>
    </row>
    <row r="7" spans="1:18" x14ac:dyDescent="0.25">
      <c r="A7" s="3" t="s">
        <v>8</v>
      </c>
      <c r="B7" s="7">
        <v>36</v>
      </c>
      <c r="C7" s="7"/>
      <c r="D7" s="8"/>
      <c r="E7" s="9"/>
      <c r="F7" s="8"/>
      <c r="G7" s="10"/>
      <c r="H7" s="6"/>
      <c r="K7" s="16"/>
      <c r="L7" s="16"/>
      <c r="M7" s="13"/>
      <c r="N7" s="17"/>
    </row>
    <row r="8" spans="1:18" x14ac:dyDescent="0.25">
      <c r="A8" s="3" t="s">
        <v>9</v>
      </c>
      <c r="B8" s="7">
        <v>27.6</v>
      </c>
      <c r="C8" s="7"/>
      <c r="D8" s="8"/>
      <c r="E8" s="9"/>
      <c r="F8" s="8"/>
      <c r="G8" s="10"/>
      <c r="H8" s="6"/>
      <c r="K8" s="16"/>
      <c r="L8" s="16"/>
      <c r="M8" s="13"/>
      <c r="N8" s="17"/>
    </row>
    <row r="9" spans="1:18" x14ac:dyDescent="0.25">
      <c r="A9" s="3" t="s">
        <v>10</v>
      </c>
      <c r="B9" s="7">
        <v>25.5</v>
      </c>
      <c r="C9" s="7"/>
      <c r="D9" s="8"/>
      <c r="E9" s="9"/>
      <c r="F9" s="8"/>
      <c r="G9" s="10"/>
      <c r="H9" s="6"/>
      <c r="K9" s="16"/>
      <c r="L9" s="16"/>
      <c r="M9" s="13"/>
      <c r="N9" s="17"/>
    </row>
    <row r="10" spans="1:18" x14ac:dyDescent="0.25">
      <c r="A10" s="3" t="s">
        <v>11</v>
      </c>
      <c r="B10" s="7">
        <v>31.2</v>
      </c>
      <c r="C10" s="7"/>
      <c r="D10" s="8"/>
      <c r="E10" s="9"/>
      <c r="F10" s="8"/>
      <c r="G10" s="10"/>
      <c r="H10" s="6"/>
      <c r="K10" s="16"/>
      <c r="L10" s="16"/>
      <c r="M10" s="13"/>
      <c r="N10" s="17"/>
    </row>
    <row r="11" spans="1:18" x14ac:dyDescent="0.25">
      <c r="A11" s="3" t="s">
        <v>12</v>
      </c>
      <c r="B11" s="7">
        <v>28.3</v>
      </c>
      <c r="C11" s="7"/>
      <c r="D11" s="8"/>
      <c r="E11" s="9"/>
      <c r="F11" s="8"/>
      <c r="G11" s="10"/>
      <c r="H11" s="6"/>
      <c r="K11" s="16"/>
      <c r="L11" s="16"/>
      <c r="M11" s="13"/>
      <c r="N11" s="17"/>
    </row>
    <row r="12" spans="1:18" x14ac:dyDescent="0.25">
      <c r="A12" s="3" t="s">
        <v>13</v>
      </c>
      <c r="B12" s="7">
        <v>33.299999999999997</v>
      </c>
      <c r="C12" s="7"/>
      <c r="D12" s="8"/>
      <c r="E12" s="9"/>
      <c r="F12" s="8"/>
      <c r="G12" s="10"/>
      <c r="H12" s="6"/>
      <c r="K12" s="16"/>
      <c r="L12" s="16"/>
      <c r="M12" s="13"/>
      <c r="N12" s="17"/>
    </row>
    <row r="13" spans="1:18" x14ac:dyDescent="0.25">
      <c r="A13" s="3" t="s">
        <v>14</v>
      </c>
      <c r="B13" s="7">
        <v>33.799999999999997</v>
      </c>
      <c r="C13" s="7"/>
      <c r="D13" s="8"/>
      <c r="E13" s="9"/>
      <c r="F13" s="8"/>
      <c r="G13" s="10"/>
      <c r="H13" s="6"/>
      <c r="K13" s="16"/>
      <c r="L13" s="16"/>
      <c r="M13" s="13"/>
      <c r="N13" s="17"/>
    </row>
    <row r="14" spans="1:18" x14ac:dyDescent="0.25">
      <c r="A14" s="3" t="s">
        <v>15</v>
      </c>
      <c r="B14" s="7">
        <v>34.1</v>
      </c>
      <c r="C14" s="7"/>
      <c r="D14" s="8"/>
      <c r="E14" s="9"/>
      <c r="F14" s="8"/>
      <c r="G14" s="10"/>
      <c r="H14" s="6"/>
      <c r="K14" s="16"/>
      <c r="L14" s="16"/>
      <c r="M14" s="13"/>
      <c r="N14" s="17"/>
      <c r="R14" s="11"/>
    </row>
    <row r="36" spans="8:23" x14ac:dyDescent="0.25">
      <c r="W36" s="12"/>
    </row>
    <row r="37" spans="8:23" x14ac:dyDescent="0.25">
      <c r="H37" s="13"/>
      <c r="I37" s="14"/>
    </row>
  </sheetData>
  <mergeCells count="2">
    <mergeCell ref="B1:G1"/>
    <mergeCell ref="K1:N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5da6ca-a9ff-4a09-bf8c-cc08ec63e53f" xsi:nil="true"/>
    <lcf76f155ced4ddcb4097134ff3c332f xmlns="b80293b7-5c64-4431-9bbc-fc1b41f5a9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A4C66666546C4DAA7761E1CC4D17AC" ma:contentTypeVersion="18" ma:contentTypeDescription="Luo uusi asiakirja." ma:contentTypeScope="" ma:versionID="9aea7a83446efeea25df263b17e64686">
  <xsd:schema xmlns:xsd="http://www.w3.org/2001/XMLSchema" xmlns:xs="http://www.w3.org/2001/XMLSchema" xmlns:p="http://schemas.microsoft.com/office/2006/metadata/properties" xmlns:ns2="ef5da6ca-a9ff-4a09-bf8c-cc08ec63e53f" xmlns:ns3="b80293b7-5c64-4431-9bbc-fc1b41f5a922" targetNamespace="http://schemas.microsoft.com/office/2006/metadata/properties" ma:root="true" ma:fieldsID="b396258f522e0edc545549dac0426f40" ns2:_="" ns3:_="">
    <xsd:import namespace="ef5da6ca-a9ff-4a09-bf8c-cc08ec63e53f"/>
    <xsd:import namespace="b80293b7-5c64-4431-9bbc-fc1b41f5a9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da6ca-a9ff-4a09-bf8c-cc08ec63e5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549972-ab47-43ab-bdf7-b8113749b256}" ma:internalName="TaxCatchAll" ma:showField="CatchAllData" ma:web="ef5da6ca-a9ff-4a09-bf8c-cc08ec63e5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293b7-5c64-4431-9bbc-fc1b41f5a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b9b4f4a0-9164-4f64-a0a3-1eaad558ef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F64B4B-125D-4B2E-91C7-41F039EF59CD}">
  <ds:schemaRefs>
    <ds:schemaRef ds:uri="http://schemas.microsoft.com/office/2006/metadata/properties"/>
    <ds:schemaRef ds:uri="http://schemas.microsoft.com/office/infopath/2007/PartnerControls"/>
    <ds:schemaRef ds:uri="ef5da6ca-a9ff-4a09-bf8c-cc08ec63e53f"/>
    <ds:schemaRef ds:uri="b80293b7-5c64-4431-9bbc-fc1b41f5a922"/>
  </ds:schemaRefs>
</ds:datastoreItem>
</file>

<file path=customXml/itemProps2.xml><?xml version="1.0" encoding="utf-8"?>
<ds:datastoreItem xmlns:ds="http://schemas.openxmlformats.org/officeDocument/2006/customXml" ds:itemID="{34FFDAA2-4903-4C7E-A53D-4344FF65E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A05840-231E-470B-BBA5-0477021DD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da6ca-a9ff-4a09-bf8c-cc08ec63e53f"/>
    <ds:schemaRef ds:uri="b80293b7-5c64-4431-9bbc-fc1b41f5a9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Saajat-kk</vt:lpstr>
      <vt:lpstr>Maksetut eurot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Tarja Pitkänen</dc:creator>
  <cp:lastModifiedBy>Tarja Pitkänen</cp:lastModifiedBy>
  <dcterms:created xsi:type="dcterms:W3CDTF">2024-05-08T06:02:50Z</dcterms:created>
  <dcterms:modified xsi:type="dcterms:W3CDTF">2024-05-13T11:57:29Z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0x010100E1A4C66666546C4DAA7761E1CC4D17AC</vt:lpwstr>
  </property>
  <property fmtid="{D5CDD505-2E9C-101B-9397-08002B2CF9AE}" pid="3" name="MediaServiceImageTags">
    <vt:lpwstr/>
  </property>
</Properties>
</file>