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mc:AlternateContent xmlns:mc="http://schemas.openxmlformats.org/markup-compatibility/2006">
    <mc:Choice Requires="x15">
      <x15ac:absPath xmlns:x15ac="http://schemas.microsoft.com/office/spreadsheetml/2010/11/ac" url="https://taimi.sharepoint.com/sites/EVK_ITA_Yhteinen/Jaetut asiakirjat/Viestintä/Keskeneräiset työtiedostot/Rahoituskatsaukset/ITÄ EVK Rahoituskatsaus 2026-2/"/>
    </mc:Choice>
  </mc:AlternateContent>
  <xr:revisionPtr revIDLastSave="0" documentId="8_{90CBC77B-68F9-4D75-B164-1F2A8603FFE2}" xr6:coauthVersionLast="47" xr6:coauthVersionMax="47" xr10:uidLastSave="{00000000-0000-0000-0000-000000000000}"/>
  <bookViews>
    <workbookView xWindow="-23148" yWindow="-108" windowWidth="23256" windowHeight="13896" firstSheet="4" xr2:uid="{00000000-000D-0000-FFFF-FFFF00000000}"/>
  </bookViews>
  <sheets>
    <sheet name="Yrityksen kehittämisavustus" sheetId="1" r:id="rId1"/>
    <sheet name="Hankerahoitus" sheetId="3" r:id="rId2"/>
    <sheet name="Maaseudun yritystuki" sheetId="4" r:id="rId3"/>
    <sheet name="Maaseudun hanketuki" sheetId="5" r:id="rId4"/>
    <sheet name="Kalatalous" sheetId="6" r:id="rId5"/>
  </sheets>
  <definedNames>
    <definedName name="_xlnm.Print_Area" localSheetId="1">Hankerahoitus!$A$1:$F$7</definedName>
    <definedName name="_xlnm.Print_Area" localSheetId="4">Kalatalous!$A$1:$E$24</definedName>
    <definedName name="_xlnm.Print_Area" localSheetId="3">'Maaseudun hanketuki'!$A$1:$F$67</definedName>
    <definedName name="_xlnm.Print_Area" localSheetId="2">'Maaseudun yritystuki'!$A$1:$F$45</definedName>
    <definedName name="_xlnm.Print_Area" localSheetId="0">'Yrityksen kehittämisavustus'!$A$1:$E$19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 l="1"/>
  <c r="E24" i="6"/>
  <c r="F67" i="5"/>
  <c r="F45" i="4"/>
  <c r="F7" i="3"/>
</calcChain>
</file>

<file path=xl/sharedStrings.xml><?xml version="1.0" encoding="utf-8"?>
<sst xmlns="http://schemas.openxmlformats.org/spreadsheetml/2006/main" count="669" uniqueCount="319">
  <si>
    <t>Yrityksen kehittämisavustus 1.7.2026 - 30.9.2026</t>
  </si>
  <si>
    <t>(Etelä-Savo, Pohjois-Karjala, Pohjois-Savo)</t>
  </si>
  <si>
    <t>Itä-Suomen elinvoimakeskuksen rahoituskatsaus 2/2026, liite: Rahoituspäätökset</t>
  </si>
  <si>
    <t>Hakijan nimi</t>
  </si>
  <si>
    <t>Hankkeen nimi</t>
  </si>
  <si>
    <t>Kunta</t>
  </si>
  <si>
    <t>Maakunta</t>
  </si>
  <si>
    <t>Rahoitus</t>
  </si>
  <si>
    <t>Oy Patrol Trading Ab</t>
  </si>
  <si>
    <t>Oy Patrol Trading Ab – yrityksen kehittämishanke 2026-2028</t>
  </si>
  <si>
    <t>Tohmajärvi</t>
  </si>
  <si>
    <t>Pohjois-Karjala</t>
  </si>
  <si>
    <t>Pieksäwood Oy</t>
  </si>
  <si>
    <t>Pieksäwood kansainvälisen liiketoiminnan kehityshanke 2026–2027</t>
  </si>
  <si>
    <t>Pieksämäki</t>
  </si>
  <si>
    <t>Etelä-Savo</t>
  </si>
  <si>
    <t>Akvila Osakeyhtiö</t>
  </si>
  <si>
    <t>Akvila Oy:n vientitoiminnan laajentaminen</t>
  </si>
  <si>
    <t>Outokumpu</t>
  </si>
  <si>
    <t>Puustjärven Kello ja Kulta Oy</t>
  </si>
  <si>
    <t>Puustjärvi Ateljee- paluu juurille hyödyntäen uutta teknologiaa</t>
  </si>
  <si>
    <t>Kuopio</t>
  </si>
  <si>
    <t>Pohjois-Savo</t>
  </si>
  <si>
    <t>Tracemation Oy</t>
  </si>
  <si>
    <t>Tracemationin tuotteistetun digitaalisen ratkaisuliiketoiminnan kehittäminen vaativaan teollisuuteen ja kansainväliseen kasvuun</t>
  </si>
  <si>
    <t>Three Empty Cases Oy</t>
  </si>
  <si>
    <t>Hupsis Labs – oman print-on-demand-tuotannon ja -menetelmän kehittäminen</t>
  </si>
  <si>
    <t>Joensuu</t>
  </si>
  <si>
    <t>Dalla Valle Oy</t>
  </si>
  <si>
    <t>Luonnonmarjatuotteiden volyymi- ja jalostusohjelma</t>
  </si>
  <si>
    <t>Polvijärvi</t>
  </si>
  <si>
    <t>atFlow Oy</t>
  </si>
  <si>
    <t>atFlow-alusta: projektiliiketoiminnasta skaalautuvaan verkkokauppa- ja maksualustaan (Vaihe 1)</t>
  </si>
  <si>
    <t>Biosafe - Biological Safety Solutions Ltd/Oy</t>
  </si>
  <si>
    <t>Scaling Biosafe’s international consulting business</t>
  </si>
  <si>
    <t>Asennus Kaiffarit Oy</t>
  </si>
  <si>
    <t>Asennus Kaiffarit Oy kasvu ja kehityshanke</t>
  </si>
  <si>
    <t>Varkaus</t>
  </si>
  <si>
    <t>Kata Safety Oy</t>
  </si>
  <si>
    <t>Kata Diva</t>
  </si>
  <si>
    <t>Betterfly Oy</t>
  </si>
  <si>
    <t>Betterfly – Ergonomiset maalivahdin patjat</t>
  </si>
  <si>
    <t>Savonlinna</t>
  </si>
  <si>
    <t>Kaikki rahoitus yhteensä</t>
  </si>
  <si>
    <t>Kehittämishankerahoitus 1.7.2026 - 30.9.2026</t>
  </si>
  <si>
    <t>Rahasto</t>
  </si>
  <si>
    <t>Ei tehtyjä rahoituspäätöksiä ajalla 1.7. - 30.9.2026.</t>
  </si>
  <si>
    <t>Yhteensä</t>
  </si>
  <si>
    <t>Maaseudun yritystuki 1.7.2026 - 30.9.2026</t>
  </si>
  <si>
    <t>Kiintiö / Leader-ryhmä</t>
  </si>
  <si>
    <t>Tiittala Events Oy</t>
  </si>
  <si>
    <t>Tiittala Events Oy:n investointihanke 2026–2028</t>
  </si>
  <si>
    <t>Sulkava</t>
  </si>
  <si>
    <t>Elinvoimakeskus</t>
  </si>
  <si>
    <t>BioKymppi Oy</t>
  </si>
  <si>
    <t>Nutriloop – puhtaat kierrätyslannoitteet</t>
  </si>
  <si>
    <t>Kitee</t>
  </si>
  <si>
    <t>Karvion Leirintä Oy</t>
  </si>
  <si>
    <t>Liiketoiminnan monipuolistaminen sekä vahvistaminen</t>
  </si>
  <si>
    <t>Heinävesi</t>
  </si>
  <si>
    <t>Aminoversum Oy</t>
  </si>
  <si>
    <t>Investointihanke / Vehmasmäki</t>
  </si>
  <si>
    <t>Lahtinen Juha Eerik</t>
  </si>
  <si>
    <t>Matkailun liitännäiselinkeinoa tukeva saunakakennus</t>
  </si>
  <si>
    <t>Mäntyharju</t>
  </si>
  <si>
    <t>e3aero Oy</t>
  </si>
  <si>
    <t>Lentokoneen moottorien modifiointi käyttämään biokaasua (Airgraft Gas Convertion Kit)</t>
  </si>
  <si>
    <t>Mikkeli</t>
  </si>
  <si>
    <t>Suomen Viilupuu Oy</t>
  </si>
  <si>
    <t>Kasvun ja tuotannon kehittämishanke</t>
  </si>
  <si>
    <t>Carelift Nordic Oy</t>
  </si>
  <si>
    <t>Hoitoapuvälineen kehittäminen</t>
  </si>
  <si>
    <t>Lieksa</t>
  </si>
  <si>
    <t>Tertin Kartano Oy</t>
  </si>
  <si>
    <t>Tertin kartanon kasvu ja kansainvälistyminen</t>
  </si>
  <si>
    <t>Creasoft Oy</t>
  </si>
  <si>
    <t>Staffoptimizer ERP-järjestelmän AI-kehitys</t>
  </si>
  <si>
    <t>Asiantuntijapalvelut Ville Puustinen Oy</t>
  </si>
  <si>
    <t>Karelian lihalaosteen kanssa tehtävä yhteishanke</t>
  </si>
  <si>
    <t>Liperi</t>
  </si>
  <si>
    <t>Vilska Timber Ky</t>
  </si>
  <si>
    <t>Puun kuivauksen kehittämishanke</t>
  </si>
  <si>
    <t>Kangasniemi</t>
  </si>
  <si>
    <t>Veej'jakaja ry</t>
  </si>
  <si>
    <t>Metsäsydän oy</t>
  </si>
  <si>
    <t>Mökkikylän peruskorjaus ja päivittäminen</t>
  </si>
  <si>
    <t>Puumala</t>
  </si>
  <si>
    <t>Freefinns Oy</t>
  </si>
  <si>
    <t>Freefinns Oy majoituskapasiteetin, sekä kokous- ja saunatilojen hankinta</t>
  </si>
  <si>
    <t>Joroinen</t>
  </si>
  <si>
    <t>SavonLuotsi Leader ry</t>
  </si>
  <si>
    <t>Only Fishing Matters</t>
  </si>
  <si>
    <t>Opastus kaluston hankinta</t>
  </si>
  <si>
    <t>Siilinjärvi</t>
  </si>
  <si>
    <t>Kehittämisyhdistys Kalakukko ry</t>
  </si>
  <si>
    <t>Elegia Bloom &amp; Coffee Oy</t>
  </si>
  <si>
    <t>Elegian kahvila</t>
  </si>
  <si>
    <t>Leppävirta</t>
  </si>
  <si>
    <t>Kehittämisyhdistys Mansikka ry</t>
  </si>
  <si>
    <t>Terveyspalanen</t>
  </si>
  <si>
    <t>Yritystoiminnan kehittäminen</t>
  </si>
  <si>
    <t>Naaranlahden Matkailutila</t>
  </si>
  <si>
    <t>Uutta teknologiaa ja viihtyisyyttä Puruveden matkailukalastukseen</t>
  </si>
  <si>
    <t>Saimaa Wild Crew Oy</t>
  </si>
  <si>
    <t>Saimaan seikkailumatkailun kehittäminen</t>
  </si>
  <si>
    <t>Pielis-Golf Oy</t>
  </si>
  <si>
    <t>Aurinkoenergia tehokkuuden parantaminen varastoinnin avulla</t>
  </si>
  <si>
    <t>Nurmes</t>
  </si>
  <si>
    <t>Vaara-Karjalan Leader ry</t>
  </si>
  <si>
    <t>Savon Siemen Oy</t>
  </si>
  <si>
    <t>Lajittelijan hankinta</t>
  </si>
  <si>
    <t>Iisalmi</t>
  </si>
  <si>
    <t>Kehittämisyhdistys Ylä-Savon Veturi ry</t>
  </si>
  <si>
    <t>Kotakonsultti Oy</t>
  </si>
  <si>
    <t>Paharan tilan viljelykokeilu</t>
  </si>
  <si>
    <t>Visuilemalla Oy</t>
  </si>
  <si>
    <t>Visuilemalla – näkyvyyttä ja kasvua sisustussuunnitteluyrityksen käynnistämiseen</t>
  </si>
  <si>
    <t>Pienen Traktorin Puoti Oy</t>
  </si>
  <si>
    <t>Matkailun investoinnit II – Ympäristön ja myyntialueen parantaminen</t>
  </si>
  <si>
    <t>Hius- ja kauneusSalonki Kaunis&amp;Komea</t>
  </si>
  <si>
    <t>Liikkuva hyvinvointisalonki / Palautumisen ja hyvinvoinnin pysäkki</t>
  </si>
  <si>
    <t>Joensuun Seudun LEADER-yhdistys ry</t>
  </si>
  <si>
    <t>Riimukiven tila</t>
  </si>
  <si>
    <t>Investointihanke Riimukiven tilan toiminnan kehittämiseksi</t>
  </si>
  <si>
    <t>Nuohouspalvelu Harjamestari ky</t>
  </si>
  <si>
    <t>aloittavan yrityksen investointi</t>
  </si>
  <si>
    <t>Kattohuolto Nousiainen Oy</t>
  </si>
  <si>
    <t>Kattopalveluiden laajentaminen</t>
  </si>
  <si>
    <t>Tervo</t>
  </si>
  <si>
    <t>Savon Elämyspalvelut Oy</t>
  </si>
  <si>
    <t>Metsäkahvilan markkinoinnin kehittäminen</t>
  </si>
  <si>
    <t>Rantasalmi</t>
  </si>
  <si>
    <t>Quality To Life Naturally Oy</t>
  </si>
  <si>
    <t>Yrityksen sosiaalisen median tuotannon osaamisen ja laatutason kehittämishanke</t>
  </si>
  <si>
    <t>Alabaari Oy</t>
  </si>
  <si>
    <t>Yrityksen kasvusuunnitelma</t>
  </si>
  <si>
    <t>Juva</t>
  </si>
  <si>
    <t>Tynkkylän Lomaniemi</t>
  </si>
  <si>
    <t>Terveyspolku</t>
  </si>
  <si>
    <t>Saimaan Drone Oy</t>
  </si>
  <si>
    <t>Saimaan Drone Oy:n digitaalisen liiketoiminnan kehittämishanke</t>
  </si>
  <si>
    <t>Maatilamatkailu Kivennapa</t>
  </si>
  <si>
    <t>Saavutettavammat palvelut ja kansainvälistyminen</t>
  </si>
  <si>
    <t>HANNAKAISA HEIKKINEN OY</t>
  </si>
  <si>
    <t>Hannakaisan Olonkorjuun digitaalisen  myynnin ja markkinoinnin kehittäminen</t>
  </si>
  <si>
    <t>Kiuruvesi</t>
  </si>
  <si>
    <t>Potentia Oy</t>
  </si>
  <si>
    <t>Älykäs tilannekuva</t>
  </si>
  <si>
    <t>KA-Kirjanpito</t>
  </si>
  <si>
    <t>Kiinteistönhoidon koneet ja laitteet</t>
  </si>
  <si>
    <t>Keitele</t>
  </si>
  <si>
    <t>Tmi Aapo Väisänen</t>
  </si>
  <si>
    <t>Yritystoiminnan laajentaminen avainpalveluun</t>
  </si>
  <si>
    <t>Onnin marjat Oy</t>
  </si>
  <si>
    <t>Yrityksen aloituksen investointituki</t>
  </si>
  <si>
    <t>Maaseudun hanketuki 1.7.2026 - 30.9.2026</t>
  </si>
  <si>
    <t>Karelnet Oy</t>
  </si>
  <si>
    <t>Tervon kylien valokuituverkon rakennushanke</t>
  </si>
  <si>
    <t>Suomen metsäkeskus - Finlands skogscentral</t>
  </si>
  <si>
    <t>Aktiivinen metsänomistus – osaamista ja ratkaisuja Pohjois‑Savoon</t>
  </si>
  <si>
    <t>Suometsien hoidon ilmasto- ja vesistöviisaat ratkaisut Pohjois-Karjalassa (SUOPOKA)</t>
  </si>
  <si>
    <t>Luonnonvarakeskus</t>
  </si>
  <si>
    <t>Agroekologiset ratkaisut kestävään maidontuotantoon</t>
  </si>
  <si>
    <t>Puuteollisuus ry</t>
  </si>
  <si>
    <t>Puutuotealan pk-yritysten vientiryhmä Pohjoismaiden markkinoille</t>
  </si>
  <si>
    <t>Savonlinnan Seudun Matkailu Oy</t>
  </si>
  <si>
    <t>Saimaan satoverkosto</t>
  </si>
  <si>
    <t>Liperin Harrastajateatteri ry</t>
  </si>
  <si>
    <t>Ristin kylä- ja teatteritalon korjaus- ja kehittämishanke</t>
  </si>
  <si>
    <t>Juankosken Ruukki ry</t>
  </si>
  <si>
    <t>Juankosken ruukin ikkunagalleria</t>
  </si>
  <si>
    <t>Sulkavan 4H-yhdistys r.y.</t>
  </si>
  <si>
    <t>MiunFirma 2.0</t>
  </si>
  <si>
    <t>Rautavaaran kyläyhdistys ry</t>
  </si>
  <si>
    <t>Saarelan saunahanke</t>
  </si>
  <si>
    <t>Rautavaara</t>
  </si>
  <si>
    <t>Saimaan vesiensuojeluyhdistys r.y.</t>
  </si>
  <si>
    <t>Hiekkarantojen investointikohteet: Riutanniemi</t>
  </si>
  <si>
    <t>Jukajärviyhdistys ry</t>
  </si>
  <si>
    <t>Jukajärven valumavesien käsittelyn yleissuunniltma</t>
  </si>
  <si>
    <t>Lipertek Oy</t>
  </si>
  <si>
    <t>Tekoälypohjainen datanhallinta</t>
  </si>
  <si>
    <t>Koivumäen metsästäjät ry</t>
  </si>
  <si>
    <t>Uuden tauko- ja kokoontumispaikan rakentaminen Koivumäen kylälle metsästyseurojen, kylätoimikunnan ja kyläläisten käyttöön.</t>
  </si>
  <si>
    <t>Saimaa Satoverkosto Kitee</t>
  </si>
  <si>
    <t>Keski-Karjalan Jetina ry</t>
  </si>
  <si>
    <t>Peuran museosäätiö sr</t>
  </si>
  <si>
    <t>Rautalammin kulttuurikortteli järveltä järvelle</t>
  </si>
  <si>
    <t>Rautalampi</t>
  </si>
  <si>
    <t>Maaseudun Sivistysliiton Vaara-Karjalan kulttuuriyhdistys ry</t>
  </si>
  <si>
    <t>Ilomantsin Karhumetsä vaihe 1</t>
  </si>
  <si>
    <t>Ilomantsi</t>
  </si>
  <si>
    <t>Enon Pohjoinen Erä ry</t>
  </si>
  <si>
    <t>Jokimajan kunnostushanke</t>
  </si>
  <si>
    <t>Riihijärven kyläyhdistys ry</t>
  </si>
  <si>
    <t>Kulut puoleen</t>
  </si>
  <si>
    <t>Savonlinnan kaupunki</t>
  </si>
  <si>
    <t>Kuhajärven, Pellosjärven ja Hiisjärven valuma-aluesuunnitelma</t>
  </si>
  <si>
    <t>Heinoniemen Osakaskunta</t>
  </si>
  <si>
    <t>Varvinniemen veneenlaskualueen rakentaminen</t>
  </si>
  <si>
    <t>Someen Erä-Ässät r.y.</t>
  </si>
  <si>
    <t>Nallikallion keittiöhanke</t>
  </si>
  <si>
    <t>Kerkonkosken Ketterä r.y.</t>
  </si>
  <si>
    <t>Kylävarautumista sähkökatkoihin</t>
  </si>
  <si>
    <t>Juuan Työttömät ry</t>
  </si>
  <si>
    <t>Uusi Kieppi</t>
  </si>
  <si>
    <t>Juuka</t>
  </si>
  <si>
    <t>Naakkima-Naarajärven osakaskunta</t>
  </si>
  <si>
    <t>Heiniöjärven valuma-alueen yleissuunnitelma</t>
  </si>
  <si>
    <t>Louhiojan kyläyhdistys ry</t>
  </si>
  <si>
    <t>Kylien viestinnän ja markkinoinnin kehittämishanke</t>
  </si>
  <si>
    <t>Pieksämäen seudun 4H-yhdistys ry</t>
  </si>
  <si>
    <t>Juuret</t>
  </si>
  <si>
    <t>Valkeamäen Metsästäjät ry</t>
  </si>
  <si>
    <t>Varavoimaa kyläturvallisuuteen – Aggregaattihankinta</t>
  </si>
  <si>
    <t>Kinnin Metsästäjät ry</t>
  </si>
  <si>
    <t>Tulikatoksen ja parkkipaikan rakentaminen</t>
  </si>
  <si>
    <t>Heinäveden reitin ja s/s Heinäveden tuki ry</t>
  </si>
  <si>
    <t>Heinäveden reitin tarinat ja mahdollisuudet</t>
  </si>
  <si>
    <t>Juvan Kotiseutu-ja museoyhdistys r.y.</t>
  </si>
  <si>
    <t>Tuulimyllyn korjaus</t>
  </si>
  <si>
    <t>Kaartilankosken kiinteistö Oy</t>
  </si>
  <si>
    <t>Kylätalon maalämpölaitteen energiatehokkuuden  parantaminen</t>
  </si>
  <si>
    <t>VÄRTSILÄN NUORISOSEURA R.Y.</t>
  </si>
  <si>
    <t>Kesätapahtumat 2026 Tohmajärvellä</t>
  </si>
  <si>
    <t>Kehitysyhtiö Savogrow Oy</t>
  </si>
  <si>
    <t>Long Stay Holiday Pohjois-Savo</t>
  </si>
  <si>
    <t>Suonenjoki</t>
  </si>
  <si>
    <t>Itä-Kuusjärven Erämiehet r.y.</t>
  </si>
  <si>
    <t>Harmaasalon kentälle kota</t>
  </si>
  <si>
    <t>Teatteriyhdistys Hulluviima ry</t>
  </si>
  <si>
    <t>Teatteritaiteen toteutuksen edistäminen Kiuruvedellä</t>
  </si>
  <si>
    <t>Mikkelin Melojat r.y.</t>
  </si>
  <si>
    <t>Linnamaja - Retkimelonnan tukikohta II</t>
  </si>
  <si>
    <t>Tykkipursiyhdistys ry</t>
  </si>
  <si>
    <t>Isoviha Savossa</t>
  </si>
  <si>
    <t>Savon Suunta r.y.</t>
  </si>
  <si>
    <t>Mustinmäen suunnistuskartta</t>
  </si>
  <si>
    <t>Saimaan melojat ry</t>
  </si>
  <si>
    <t>Melontakaluston hankinta</t>
  </si>
  <si>
    <t>Karvasalmen Erä r.y.</t>
  </si>
  <si>
    <t>Karvasalmen Erä ry:n kokoontumispaikan kehittäminen</t>
  </si>
  <si>
    <t>Lapinlahti</t>
  </si>
  <si>
    <t>Tainan Metsästäjät ry</t>
  </si>
  <si>
    <t>Tainen metsästäjät ry: Käyttövesiporakaivon rakentaminen majalle</t>
  </si>
  <si>
    <t>Karhunpään Kylä ry</t>
  </si>
  <si>
    <t>Kalliolahden lintutornin ympäristön ja rakenteiden kunnostushanke</t>
  </si>
  <si>
    <t>Tohmajärven Urheilijat r.y.</t>
  </si>
  <si>
    <t>Nuoret mukaan kylän kesään</t>
  </si>
  <si>
    <t>Kiteen Ampujat ry</t>
  </si>
  <si>
    <t>Lajiesittelystä jälkipitoon</t>
  </si>
  <si>
    <t>Pohjois-Karjalan Radiokerho ry</t>
  </si>
  <si>
    <t>kyläradiolaitteet</t>
  </si>
  <si>
    <t>Savonrannan Yrittäjät r.y.</t>
  </si>
  <si>
    <t>SavonrantaPalvelee</t>
  </si>
  <si>
    <t>Liiteri ry</t>
  </si>
  <si>
    <t>Varastokontin hankinta</t>
  </si>
  <si>
    <t>Virtasalmi-yhdistys ry</t>
  </si>
  <si>
    <t>Virtasalmi yhdistyksen valmisteluhanke</t>
  </si>
  <si>
    <t>Hirvensalmen kunta</t>
  </si>
  <si>
    <t>Torpat täyteen kylillä</t>
  </si>
  <si>
    <t>Hirvensalmi</t>
  </si>
  <si>
    <t>Halmeniemen kyläyhdistys ry</t>
  </si>
  <si>
    <t>Halmelan kaivoprojekti</t>
  </si>
  <si>
    <t>Koirakiven Nuorisoseura r.y.</t>
  </si>
  <si>
    <t>Koirakiven Ns:n lämpiön säilytystilan rakentaminen</t>
  </si>
  <si>
    <t>Lehmon Kyläyhdistys ry</t>
  </si>
  <si>
    <t>Ruottis-Oton tuvan kehittäminen</t>
  </si>
  <si>
    <t>Kontiolahti</t>
  </si>
  <si>
    <t>Rantasalmen 4H-yhdistys r.y.</t>
  </si>
  <si>
    <t>Peräkärry yhteiskäyttöön Rantasalmelle</t>
  </si>
  <si>
    <t>Etelä-Säämingin kylien yhdistys (ESky) ry</t>
  </si>
  <si>
    <t>Hätäensiapuvarustuksen hankkiminen kylätaloon</t>
  </si>
  <si>
    <t>Ruotaanlahden osakaskunta</t>
  </si>
  <si>
    <t>Laavu ja huussi venevalkamaan.</t>
  </si>
  <si>
    <t>Kiteen Kyläradio</t>
  </si>
  <si>
    <t>Harjurannan Nuorisoteatteri ry</t>
  </si>
  <si>
    <t>Turvallinen satama</t>
  </si>
  <si>
    <t>Seuralan laitehankinnat</t>
  </si>
  <si>
    <t>Juankosken Kulttuurihistoriallinen Seura ry</t>
  </si>
  <si>
    <t>Museon sisäilmanviilennys</t>
  </si>
  <si>
    <t>Palosenmäen kyläseura ry</t>
  </si>
  <si>
    <t>Ilmalämpöpumpun hankinta Palosenmäen kylätalolle</t>
  </si>
  <si>
    <t>Vieremä</t>
  </si>
  <si>
    <t>Elinkeinokalatalouden tuki (EMKVR) 1.7.2026 - 30.9.2026</t>
  </si>
  <si>
    <t>Itä-Suomen yliopisto</t>
  </si>
  <si>
    <t>Geneettisiä menetelmiä kalakantojen arviointiin</t>
  </si>
  <si>
    <t>Turun yliopisto</t>
  </si>
  <si>
    <t>Rokotuskäytännön optimointi F. psychrophilum-bakteeritartuntaa vastaan kirjolohella parantaa kalojen hyvinvointia ja edesauttaa tuottavuutta (FlavOpti)</t>
  </si>
  <si>
    <t>Nordic Trout Ab</t>
  </si>
  <si>
    <t>Nordic Troutin Sorsakosken kalanviljelylaitoksen lietteenpoiston ja kiintoaineen talteenoton tehostaminen</t>
  </si>
  <si>
    <t>ProAgria Itä-Suomi ry</t>
  </si>
  <si>
    <t>Pohjois-Karjalan kalatalousselvitys (PeeKooKala)</t>
  </si>
  <si>
    <t>Liukkosen Kala Oy</t>
  </si>
  <si>
    <t>Oma kalasatama yritykselle</t>
  </si>
  <si>
    <t>Kala-Lappi Oy</t>
  </si>
  <si>
    <r>
      <t xml:space="preserve">Investointi tuotantotilojen hankintaan, laajentamiseen, koneisiin ja laitteisiin sekä laatujärjestelmään </t>
    </r>
    <r>
      <rPr>
        <i/>
        <sz val="11"/>
        <rFont val="Aptos Narrow"/>
        <family val="2"/>
      </rPr>
      <t>(lisärahoituspäätös)</t>
    </r>
  </si>
  <si>
    <t>Joensuun 4H-yhdistys r.y.</t>
  </si>
  <si>
    <t>Kaikki Koukkuun 2 - Kala kutsuu</t>
  </si>
  <si>
    <t>Tahkon Kalapojat Oy</t>
  </si>
  <si>
    <t>Haukiniemen Savustamo</t>
  </si>
  <si>
    <t>Kerman Kala</t>
  </si>
  <si>
    <t>Venetrailerin hankinta</t>
  </si>
  <si>
    <t>Nosturin ja kalapaljujen hankinta</t>
  </si>
  <si>
    <t>Kerimäen Kalatalo Oy</t>
  </si>
  <si>
    <t>Kylmäauton moduulirakenne</t>
  </si>
  <si>
    <t>Pielaveden 4H-yhdistys ry</t>
  </si>
  <si>
    <t>Muikkutäyte muurinpohjaletuille</t>
  </si>
  <si>
    <t>Pielavesi</t>
  </si>
  <si>
    <t>Tmi Msuuronen</t>
  </si>
  <si>
    <t>Apajien kartoitus ja koulutus kalastukseen</t>
  </si>
  <si>
    <t>Pietarin Kala Oy</t>
  </si>
  <si>
    <t>Valikoivan troolin välikappaleen hankinta</t>
  </si>
  <si>
    <t>Trailerin hankinta</t>
  </si>
  <si>
    <t>Kalakonttien hankinta</t>
  </si>
  <si>
    <t>KalaPuula Oy</t>
  </si>
  <si>
    <t>verkonvetokoneen muuttaminen polttomoottorikäyttöisestä sähköiseksi</t>
  </si>
  <si>
    <t>KalaVoltti Oy</t>
  </si>
  <si>
    <t>Kylmäkaappi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</si>
</sst>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5" formatCode="#,##0\ &quot;€&quot;;\-#,##0\ &quot;€&quot;"/>
    <numFmt numFmtId="6" formatCode="#,##0\ &quot;€&quot;;[Red]\-#,##0\ &quot;€&quot;"/>
    <numFmt numFmtId="44" formatCode="_-* #,##0.00\ &quot;€&quot;_-;\-* #,##0.00\ &quot;€&quot;_-;_-* &quot;-&quot;??\ &quot;€&quot;_-;_-@_-"/>
    <numFmt numFmtId="164" formatCode="_-* #,##0\ [$€-40B]_-;\-* #,##0\ [$€-40B]_-;_-* &quot;-&quot;??\ [$€-40B]_-;_-@_-"/>
    <numFmt numFmtId="165" formatCode="_-* #,##0\ &quot;€&quot;_-;\-* #,##0\ &quot;€&quot;_-;_-* &quot;-&quot;??\ &quot;€&quot;_-;_-@_-"/>
    <numFmt numFmtId="166" formatCode="#\ ##0\ \€;[Red]\-#\ ##0\ \€;\-\ \€"/>
  </numFmts>
  <fonts count="11">
    <font>
      <sz val="11"/>
      <name val="Aptos Narrow"/>
    </font>
    <font>
      <sz val="11"/>
      <color theme="1"/>
      <name val="Aptos Narrow"/>
      <family val="2"/>
      <scheme val="minor"/>
    </font>
    <font>
      <b/>
      <sz val="11"/>
      <name val="Aptos Narrow"/>
      <family val="2"/>
    </font>
    <font>
      <b/>
      <sz val="16"/>
      <name val="Aptos Narrow"/>
      <family val="2"/>
    </font>
    <font>
      <b/>
      <sz val="22"/>
      <name val="Aptos Narrow"/>
      <family val="2"/>
    </font>
    <font>
      <i/>
      <sz val="11"/>
      <name val="Aptos Narrow"/>
      <family val="2"/>
    </font>
    <font>
      <sz val="8"/>
      <name val="Aptos Narrow"/>
      <family val="2"/>
    </font>
    <font>
      <i/>
      <sz val="16"/>
      <name val="Aptos Narrow"/>
      <family val="2"/>
    </font>
    <font>
      <sz val="11"/>
      <name val="Aptos Narrow"/>
      <family val="2"/>
    </font>
    <font>
      <sz val="11"/>
      <name val="Aptos Narrow"/>
      <family val="2"/>
    </font>
    <font>
      <sz val="8"/>
      <name val="Aptos Narrow"/>
    </font>
  </fonts>
  <fills count="7">
    <fill>
      <patternFill patternType="none"/>
    </fill>
    <fill>
      <patternFill patternType="gray125"/>
    </fill>
    <fill>
      <patternFill patternType="solid">
        <fgColor rgb="FF33437A"/>
        <bgColor rgb="FF33437A"/>
      </patternFill>
    </fill>
    <fill>
      <patternFill patternType="solid">
        <fgColor rgb="FF003007"/>
        <bgColor indexed="64"/>
      </patternFill>
    </fill>
    <fill>
      <patternFill patternType="solid">
        <fgColor rgb="FF005E0E"/>
        <bgColor indexed="64"/>
      </patternFill>
    </fill>
    <fill>
      <patternFill patternType="solid">
        <fgColor theme="0" tint="-4.9989318521683403E-2"/>
        <bgColor indexed="64"/>
      </patternFill>
    </fill>
    <fill>
      <patternFill patternType="solid">
        <fgColor rgb="FF9B3800"/>
        <bgColor indexed="64"/>
      </patternFill>
    </fill>
  </fills>
  <borders count="5">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44" fontId="9" fillId="0" borderId="0" applyFont="0" applyFill="0" applyBorder="0" applyAlignment="0" applyProtection="0"/>
    <xf numFmtId="0" fontId="1" fillId="0" borderId="0"/>
  </cellStyleXfs>
  <cellXfs count="31">
    <xf numFmtId="0" fontId="0" fillId="0" borderId="0" xfId="0"/>
    <xf numFmtId="0" fontId="3" fillId="0" borderId="0" xfId="0" applyFont="1"/>
    <xf numFmtId="0" fontId="0" fillId="0" borderId="0" xfId="0" applyAlignment="1">
      <alignment wrapText="1"/>
    </xf>
    <xf numFmtId="14" fontId="5" fillId="0" borderId="0" xfId="0" applyNumberFormat="1" applyFont="1" applyAlignment="1">
      <alignment horizontal="left"/>
    </xf>
    <xf numFmtId="0" fontId="4" fillId="0" borderId="0" xfId="0" applyFont="1"/>
    <xf numFmtId="0" fontId="7" fillId="0" borderId="0" xfId="0" applyFont="1"/>
    <xf numFmtId="0" fontId="8" fillId="0" borderId="0" xfId="0" applyFont="1"/>
    <xf numFmtId="0" fontId="5" fillId="0" borderId="0" xfId="0" applyFont="1"/>
    <xf numFmtId="0" fontId="2" fillId="3" borderId="1" xfId="0" applyFont="1" applyFill="1" applyBorder="1" applyAlignment="1">
      <alignment horizontal="left" indent="1"/>
    </xf>
    <xf numFmtId="0" fontId="2" fillId="4" borderId="1" xfId="0" applyFont="1" applyFill="1" applyBorder="1" applyAlignment="1">
      <alignment horizontal="left" indent="1"/>
    </xf>
    <xf numFmtId="6" fontId="0" fillId="0" borderId="0" xfId="0" applyNumberFormat="1" applyAlignment="1">
      <alignment wrapText="1"/>
    </xf>
    <xf numFmtId="0" fontId="2" fillId="2" borderId="1" xfId="0" applyFont="1" applyFill="1" applyBorder="1" applyAlignment="1">
      <alignment horizontal="left" indent="1"/>
    </xf>
    <xf numFmtId="164" fontId="0" fillId="0" borderId="0" xfId="0" applyNumberFormat="1" applyAlignment="1">
      <alignment wrapText="1"/>
    </xf>
    <xf numFmtId="164" fontId="2" fillId="5" borderId="2" xfId="0" applyNumberFormat="1" applyFont="1" applyFill="1" applyBorder="1" applyAlignment="1">
      <alignment horizontal="right" indent="1"/>
    </xf>
    <xf numFmtId="164" fontId="2" fillId="5" borderId="2" xfId="1" applyNumberFormat="1" applyFont="1" applyFill="1" applyBorder="1" applyAlignment="1">
      <alignment horizontal="left" indent="1"/>
    </xf>
    <xf numFmtId="0" fontId="2" fillId="5" borderId="4" xfId="0" applyFont="1" applyFill="1" applyBorder="1" applyAlignment="1">
      <alignment horizontal="left" indent="1"/>
    </xf>
    <xf numFmtId="0" fontId="0" fillId="5" borderId="4" xfId="0" applyFill="1" applyBorder="1" applyAlignment="1">
      <alignment horizontal="left" indent="1"/>
    </xf>
    <xf numFmtId="0" fontId="0" fillId="5" borderId="4" xfId="0" applyFill="1" applyBorder="1"/>
    <xf numFmtId="165" fontId="0" fillId="0" borderId="0" xfId="1" applyNumberFormat="1" applyFont="1"/>
    <xf numFmtId="0" fontId="2" fillId="5" borderId="3" xfId="0" applyFont="1" applyFill="1" applyBorder="1"/>
    <xf numFmtId="0" fontId="2" fillId="0" borderId="1" xfId="0" applyFont="1" applyBorder="1" applyAlignment="1">
      <alignment horizontal="left" indent="1"/>
    </xf>
    <xf numFmtId="0" fontId="2" fillId="6" borderId="1" xfId="0" applyFont="1" applyFill="1" applyBorder="1" applyAlignment="1">
      <alignment horizontal="left" indent="1"/>
    </xf>
    <xf numFmtId="0" fontId="0" fillId="0" borderId="0" xfId="0" applyAlignment="1">
      <alignment horizontal="left"/>
    </xf>
    <xf numFmtId="0" fontId="0" fillId="0" borderId="0" xfId="0" applyAlignment="1">
      <alignment horizontal="left" wrapText="1"/>
    </xf>
    <xf numFmtId="5" fontId="0" fillId="0" borderId="0" xfId="0" applyNumberFormat="1" applyAlignment="1">
      <alignment horizontal="left" wrapText="1"/>
    </xf>
    <xf numFmtId="49" fontId="0" fillId="0" borderId="0" xfId="0" applyNumberFormat="1" applyAlignment="1">
      <alignment horizontal="left" wrapText="1"/>
    </xf>
    <xf numFmtId="164" fontId="0" fillId="0" borderId="0" xfId="0" applyNumberFormat="1" applyAlignment="1">
      <alignment horizontal="right"/>
    </xf>
    <xf numFmtId="164" fontId="0" fillId="0" borderId="0" xfId="0" applyNumberFormat="1" applyAlignment="1">
      <alignment horizontal="right" wrapText="1"/>
    </xf>
    <xf numFmtId="164" fontId="0" fillId="0" borderId="0" xfId="0" applyNumberFormat="1"/>
    <xf numFmtId="166" fontId="2" fillId="5" borderId="2" xfId="0" applyNumberFormat="1" applyFont="1" applyFill="1" applyBorder="1" applyAlignment="1">
      <alignment horizontal="right" indent="1"/>
    </xf>
    <xf numFmtId="0" fontId="8" fillId="0" borderId="0" xfId="0" applyFont="1" applyAlignment="1">
      <alignment wrapText="1"/>
    </xf>
  </cellXfs>
  <cellStyles count="3">
    <cellStyle name="Normaali" xfId="0" builtinId="0"/>
    <cellStyle name="Normaali 2" xfId="2" xr:uid="{7A8A3DF1-C598-4DAA-8723-4BEFB67156E2}"/>
    <cellStyle name="Valuutta" xfId="1" builtinId="4"/>
  </cellStyles>
  <dxfs count="94">
    <dxf>
      <numFmt numFmtId="164" formatCode="_-* #,##0\ [$€-40B]_-;\-* #,##0\ [$€-40B]_-;_-* &quot;-&quot;??\ [$€-40B]_-;_-@_-"/>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9" formatCode="#,##0\ &quot;€&quot;;\-#,##0\ &quot;€&quo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n">
          <color auto="1"/>
        </bottom>
      </border>
    </dxf>
    <dxf>
      <border diagonalUp="0" diagonalDown="0">
        <left style="medium">
          <color theme="1" tint="4.9989318521683403E-2"/>
        </left>
        <right style="medium">
          <color theme="1" tint="4.9989318521683403E-2"/>
        </right>
        <top style="medium">
          <color theme="1" tint="4.9989318521683403E-2"/>
        </top>
        <bottom style="medium">
          <color theme="1" tint="4.9989318521683403E-2"/>
        </bottom>
      </border>
    </dxf>
    <dxf>
      <alignment horizontal="general" vertical="bottom" textRotation="0" wrapText="1" indent="0" justifyLastLine="0" shrinkToFit="0" readingOrder="0"/>
    </dxf>
    <dxf>
      <font>
        <b/>
        <family val="2"/>
      </font>
      <fill>
        <patternFill patternType="solid">
          <fgColor indexed="64"/>
          <bgColor rgb="FF9B3800"/>
        </patternFill>
      </fill>
      <alignment horizontal="left" vertical="bottom" textRotation="0" indent="1" justifyLastLine="0" shrinkToFit="0" readingOrder="0"/>
    </dxf>
    <dxf>
      <numFmt numFmtId="164" formatCode="_-* #,##0\ [$€-40B]_-;\-* #,##0\ [$€-40B]_-;_-* &quot;-&quot;??\ [$€-40B]_-;_-@_-"/>
      <alignment horizontal="general" vertical="bottom" textRotation="0" wrapText="1" indent="0" justifyLastLine="0" shrinkToFit="0" readingOrder="0"/>
    </dxf>
    <dxf>
      <alignment horizontal="left" vertical="bottom" textRotation="0" indent="0" justifyLastLine="0" shrinkToFit="0" readingOrder="0"/>
    </dxf>
    <dxf>
      <numFmt numFmtId="30" formatCode="@"/>
      <alignment horizontal="left" vertical="bottom" textRotation="0" wrapText="1" indent="0" justifyLastLine="0" shrinkToFit="0" readingOrder="0"/>
    </dxf>
    <dxf>
      <numFmt numFmtId="9" formatCode="#,##0\ &quot;€&quot;;\-#,##0\ &quot;€&quot;"/>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border outline="0">
        <bottom style="thin">
          <color auto="1"/>
        </bottom>
      </border>
    </dxf>
    <dxf>
      <border diagonalUp="0" diagonalDown="0">
        <left style="medium">
          <color theme="1" tint="4.9989318521683403E-2"/>
        </left>
        <right style="medium">
          <color theme="1" tint="4.9989318521683403E-2"/>
        </right>
        <top style="medium">
          <color theme="1" tint="4.9989318521683403E-2"/>
        </top>
        <bottom style="medium">
          <color theme="1" tint="4.9989318521683403E-2"/>
        </bottom>
      </border>
    </dxf>
    <dxf>
      <alignment horizontal="center" vertical="bottom" textRotation="0" wrapText="1" indent="0" justifyLastLine="0" shrinkToFit="0" readingOrder="0"/>
    </dxf>
    <dxf>
      <font>
        <b/>
        <family val="2"/>
      </font>
      <fill>
        <patternFill patternType="solid">
          <fgColor indexed="64"/>
          <bgColor rgb="FF005E0E"/>
        </patternFill>
      </fill>
      <alignment horizontal="left" vertical="bottom" textRotation="0" indent="1" justifyLastLine="0" shrinkToFit="0" readingOrder="0"/>
    </dxf>
    <dxf>
      <numFmt numFmtId="164" formatCode="_-* #,##0\ [$€-40B]_-;\-* #,##0\ [$€-40B]_-;_-* &quot;-&quot;??\ [$€-40B]_-;_-@_-"/>
      <alignment horizontal="right" vertical="bottom" textRotation="0" wrapText="1" indent="0" justifyLastLine="0" shrinkToFit="0" readingOrder="0"/>
    </dxf>
    <dxf>
      <alignment horizontal="left" vertical="bottom" textRotation="0" justifyLastLine="0" shrinkToFit="0" readingOrder="0"/>
    </dxf>
    <dxf>
      <numFmt numFmtId="30" formatCode="@"/>
      <alignment horizontal="left" vertical="bottom" textRotation="0" wrapText="1" indent="0" justifyLastLine="0" shrinkToFit="0" readingOrder="0"/>
    </dxf>
    <dxf>
      <numFmt numFmtId="9" formatCode="#,##0\ &quot;€&quot;;\-#,##0\ &quot;€&quot;"/>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border outline="0">
        <bottom style="thin">
          <color auto="1"/>
        </bottom>
      </border>
    </dxf>
    <dxf>
      <border diagonalUp="0" diagonalDown="0">
        <left style="medium">
          <color theme="1" tint="4.9989318521683403E-2"/>
        </left>
        <right style="medium">
          <color theme="1" tint="4.9989318521683403E-2"/>
        </right>
        <top style="medium">
          <color theme="1" tint="4.9989318521683403E-2"/>
        </top>
        <bottom style="medium">
          <color theme="1" tint="4.9989318521683403E-2"/>
        </bottom>
      </border>
    </dxf>
    <dxf>
      <alignment horizontal="center" vertical="bottom" textRotation="0" wrapText="1" indent="0" justifyLastLine="0" shrinkToFit="0" readingOrder="0"/>
    </dxf>
    <dxf>
      <font>
        <b/>
        <family val="2"/>
      </font>
      <fill>
        <patternFill patternType="solid">
          <fgColor indexed="64"/>
          <bgColor rgb="FF003007"/>
        </patternFill>
      </fill>
      <alignment horizontal="left" vertical="bottom" textRotation="0" indent="1" justifyLastLine="0" shrinkToFit="0" readingOrder="0"/>
    </dxf>
    <dxf>
      <numFmt numFmtId="167" formatCode="#\ ##0\ \€"/>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9" formatCode="#,##0\ &quot;€&quot;;\-#,##0\ &quot;€&quo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n">
          <color auto="1"/>
        </bottom>
      </border>
    </dxf>
    <dxf>
      <border diagonalUp="0" diagonalDown="0">
        <left style="medium">
          <color theme="1" tint="4.9989318521683403E-2"/>
        </left>
        <right style="medium">
          <color theme="1" tint="4.9989318521683403E-2"/>
        </right>
        <top style="medium">
          <color theme="1" tint="4.9989318521683403E-2"/>
        </top>
        <bottom style="medium">
          <color theme="1" tint="4.9989318521683403E-2"/>
        </bottom>
      </border>
    </dxf>
    <dxf>
      <alignment horizontal="general" vertical="bottom" textRotation="0" wrapText="1" indent="0" justifyLastLine="0" shrinkToFit="0" readingOrder="0"/>
    </dxf>
    <dxf>
      <font>
        <b/>
        <family val="2"/>
      </font>
      <fill>
        <patternFill patternType="solid">
          <fgColor rgb="FF33437A"/>
          <bgColor rgb="FFB43500"/>
        </patternFill>
      </fill>
      <alignment horizontal="left" vertical="bottom" textRotation="0" indent="1" justifyLastLine="0" shrinkToFit="0" readingOrder="0"/>
    </dxf>
    <dxf>
      <numFmt numFmtId="164" formatCode="_-* #,##0\ [$€-40B]_-;\-* #,##0\ [$€-40B]_-;_-* &quot;-&quot;??\ [$€-40B]_-;_-@_-"/>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9" formatCode="#,##0\ &quot;€&quot;;\-#,##0\ &quot;€&quo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n">
          <color auto="1"/>
        </bottom>
      </border>
    </dxf>
    <dxf>
      <border diagonalUp="0" diagonalDown="0">
        <left style="medium">
          <color theme="1" tint="4.9989318521683403E-2"/>
        </left>
        <right style="medium">
          <color theme="1" tint="4.9989318521683403E-2"/>
        </right>
        <top style="medium">
          <color theme="1" tint="4.9989318521683403E-2"/>
        </top>
        <bottom style="medium">
          <color theme="1" tint="4.9989318521683403E-2"/>
        </bottom>
      </border>
    </dxf>
    <dxf>
      <alignment horizontal="general" vertical="bottom" textRotation="0" wrapText="1" indent="0" justifyLastLine="0" shrinkToFit="0" readingOrder="0"/>
    </dxf>
    <dxf>
      <font>
        <b/>
        <family val="2"/>
      </font>
      <alignment horizontal="left" vertical="bottom" textRotation="0" indent="1" justifyLastLine="0" shrinkToFit="0" readingOrder="0"/>
    </dxf>
    <dxf>
      <fill>
        <patternFill>
          <fgColor rgb="FF33437A"/>
        </patternFill>
      </fill>
    </dxf>
    <dxf>
      <border>
        <left style="thin">
          <color auto="1"/>
        </left>
        <right style="thin">
          <color auto="1"/>
        </right>
        <top style="thin">
          <color auto="1"/>
        </top>
        <bottom style="thin">
          <color auto="1"/>
        </bottom>
      </border>
    </dxf>
    <dxf>
      <fill>
        <patternFill patternType="solid">
          <fgColor theme="4" tint="0.79998168889431442"/>
          <bgColor theme="4" tint="0.79998168889431442"/>
        </patternFill>
      </fill>
    </dxf>
    <dxf>
      <fill>
        <patternFill patternType="solid">
          <bgColor theme="0"/>
        </patternFill>
      </fill>
    </dxf>
    <dxf>
      <fill>
        <patternFill patternType="solid">
          <fgColor rgb="FFE8EDF2"/>
          <bgColor rgb="FFE8EDF2"/>
        </patternFill>
      </fill>
    </dxf>
    <dxf>
      <font>
        <b/>
        <color theme="1"/>
      </font>
    </dxf>
    <dxf>
      <font>
        <b/>
        <color theme="1"/>
      </font>
      <border>
        <left style="thin">
          <color auto="1"/>
        </left>
        <right style="thin">
          <color auto="1"/>
        </right>
        <top style="thin">
          <color auto="1"/>
        </top>
        <bottom style="thin">
          <color auto="1"/>
        </bottom>
      </border>
    </dxf>
    <dxf>
      <font>
        <b/>
        <color theme="1"/>
      </font>
      <border>
        <top style="double">
          <color theme="4"/>
        </top>
      </border>
    </dxf>
    <dxf>
      <font>
        <b/>
        <color theme="0"/>
      </font>
      <fill>
        <patternFill patternType="solid">
          <fgColor rgb="FF000C5B"/>
          <bgColor rgb="FF000C5B"/>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
      <border>
        <left style="thin">
          <color auto="1"/>
        </left>
        <right style="thin">
          <color auto="1"/>
        </right>
        <top style="thin">
          <color auto="1"/>
        </top>
        <bottom style="thin">
          <color auto="1"/>
        </bottom>
      </border>
    </dxf>
    <dxf>
      <fill>
        <patternFill patternType="solid">
          <fgColor theme="4" tint="0.79998168889431442"/>
          <bgColor theme="4" tint="0.79998168889431442"/>
        </patternFill>
      </fill>
    </dxf>
    <dxf>
      <fill>
        <patternFill patternType="solid">
          <fgColor rgb="FFFFE2D1"/>
          <bgColor rgb="FFFBF3F0"/>
        </patternFill>
      </fill>
    </dxf>
    <dxf>
      <fill>
        <patternFill patternType="solid">
          <fgColor rgb="FFFFE2D1"/>
          <bgColor theme="0"/>
        </patternFill>
      </fill>
    </dxf>
    <dxf>
      <font>
        <b/>
        <color theme="1"/>
      </font>
    </dxf>
    <dxf>
      <font>
        <b/>
        <color theme="1"/>
      </font>
      <border>
        <left style="thin">
          <color auto="1"/>
        </left>
        <right style="thin">
          <color auto="1"/>
        </right>
        <top style="thin">
          <color auto="1"/>
        </top>
        <bottom style="thin">
          <color auto="1"/>
        </bottom>
      </border>
    </dxf>
    <dxf>
      <font>
        <b/>
        <color theme="1"/>
      </font>
      <border>
        <top style="double">
          <color theme="4"/>
        </top>
      </border>
    </dxf>
    <dxf>
      <font>
        <b/>
        <color theme="0"/>
      </font>
      <fill>
        <patternFill patternType="solid">
          <fgColor rgb="FF000C5B"/>
          <bgColor rgb="FF000C5B"/>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
      <border>
        <left style="thin">
          <color auto="1"/>
        </left>
        <right style="thin">
          <color auto="1"/>
        </right>
        <top style="thin">
          <color auto="1"/>
        </top>
        <bottom style="thin">
          <color auto="1"/>
        </bottom>
      </border>
    </dxf>
    <dxf>
      <fill>
        <patternFill patternType="solid">
          <fgColor theme="4" tint="0.79998168889431442"/>
          <bgColor theme="4" tint="0.79998168889431442"/>
        </patternFill>
      </fill>
    </dxf>
    <dxf>
      <fill>
        <patternFill patternType="solid">
          <bgColor rgb="FFFBFFFB"/>
        </patternFill>
      </fill>
    </dxf>
    <dxf>
      <fill>
        <patternFill patternType="solid">
          <fgColor auto="1"/>
          <bgColor rgb="FFEFFFF1"/>
        </patternFill>
      </fill>
    </dxf>
    <dxf>
      <font>
        <b/>
        <color theme="1"/>
      </font>
    </dxf>
    <dxf>
      <font>
        <b/>
        <color theme="1"/>
      </font>
      <border>
        <left style="thin">
          <color auto="1"/>
        </left>
        <right style="thin">
          <color auto="1"/>
        </right>
        <top style="thin">
          <color auto="1"/>
        </top>
        <bottom style="thin">
          <color auto="1"/>
        </bottom>
      </border>
    </dxf>
    <dxf>
      <font>
        <b/>
        <color theme="1"/>
      </font>
      <border>
        <top style="double">
          <color theme="4"/>
        </top>
      </border>
    </dxf>
    <dxf>
      <font>
        <b/>
        <color theme="0"/>
      </font>
      <fill>
        <patternFill patternType="solid">
          <fgColor rgb="FF000C5B"/>
          <bgColor rgb="FF000C5B"/>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
      <border>
        <left style="thin">
          <color auto="1"/>
        </left>
        <right style="thin">
          <color auto="1"/>
        </right>
        <top style="thin">
          <color auto="1"/>
        </top>
        <bottom style="thin">
          <color auto="1"/>
        </bottom>
      </border>
    </dxf>
    <dxf>
      <fill>
        <patternFill patternType="solid">
          <fgColor theme="4" tint="0.79998168889431442"/>
          <bgColor theme="4" tint="0.79998168889431442"/>
        </patternFill>
      </fill>
    </dxf>
    <dxf>
      <fill>
        <patternFill patternType="solid">
          <bgColor rgb="FFFBFFFC"/>
        </patternFill>
      </fill>
    </dxf>
    <dxf>
      <fill>
        <patternFill patternType="solid">
          <fgColor auto="1"/>
          <bgColor rgb="FFE5FFE9"/>
        </patternFill>
      </fill>
    </dxf>
    <dxf>
      <font>
        <b/>
        <color theme="1"/>
      </font>
    </dxf>
    <dxf>
      <font>
        <b/>
        <color theme="1"/>
      </font>
      <border>
        <left style="thin">
          <color auto="1"/>
        </left>
        <right style="thin">
          <color auto="1"/>
        </right>
        <top style="thin">
          <color auto="1"/>
        </top>
        <bottom style="thin">
          <color auto="1"/>
        </bottom>
      </border>
    </dxf>
    <dxf>
      <font>
        <b/>
        <color theme="1"/>
      </font>
      <border>
        <top style="double">
          <color theme="4"/>
        </top>
      </border>
    </dxf>
    <dxf>
      <font>
        <b/>
        <color theme="0"/>
      </font>
      <fill>
        <patternFill patternType="solid">
          <fgColor rgb="FF000C5B"/>
          <bgColor rgb="FF000C5B"/>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
      <border>
        <left style="thin">
          <color auto="1"/>
        </left>
        <right style="thin">
          <color auto="1"/>
        </right>
        <top style="thin">
          <color auto="1"/>
        </top>
        <bottom style="thin">
          <color auto="1"/>
        </bottom>
      </border>
    </dxf>
    <dxf>
      <fill>
        <patternFill patternType="solid">
          <fgColor theme="4" tint="0.79998168889431442"/>
          <bgColor theme="4" tint="0.79998168889431442"/>
        </patternFill>
      </fill>
    </dxf>
    <dxf>
      <fill>
        <patternFill patternType="solid">
          <bgColor rgb="FFFFF7F3"/>
        </patternFill>
      </fill>
    </dxf>
    <dxf>
      <fill>
        <patternFill patternType="solid">
          <fgColor rgb="FFE8EDF2"/>
          <bgColor rgb="FFFFE1D1"/>
        </patternFill>
      </fill>
    </dxf>
    <dxf>
      <font>
        <b/>
        <color theme="1"/>
      </font>
    </dxf>
    <dxf>
      <font>
        <b/>
        <color theme="1"/>
      </font>
      <border>
        <left style="thin">
          <color auto="1"/>
        </left>
        <right style="thin">
          <color auto="1"/>
        </right>
        <top style="thin">
          <color auto="1"/>
        </top>
        <bottom style="thin">
          <color auto="1"/>
        </bottom>
      </border>
    </dxf>
    <dxf>
      <font>
        <b/>
        <color theme="1"/>
      </font>
      <border>
        <top style="double">
          <color theme="4"/>
        </top>
      </border>
    </dxf>
    <dxf>
      <font>
        <b/>
        <color theme="0"/>
      </font>
      <fill>
        <patternFill patternType="solid">
          <fgColor rgb="FF000C5B"/>
          <bgColor rgb="FF000C5B"/>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6" defaultTableStyle="TableStyleMedium2" defaultPivotStyle="PivotStyleLight16">
    <tableStyle name="Kalatalous" pivot="0" count="9" xr9:uid="{8A8318CE-7D7E-4A58-A180-62B54EFBF17B}">
      <tableStyleElement type="wholeTable" dxfId="93"/>
      <tableStyleElement type="headerRow" dxfId="92"/>
      <tableStyleElement type="totalRow" dxfId="91"/>
      <tableStyleElement type="firstColumn" dxfId="90"/>
      <tableStyleElement type="lastColumn" dxfId="89"/>
      <tableStyleElement type="firstRowStripe" dxfId="88"/>
      <tableStyleElement type="secondRowStripe" dxfId="87"/>
      <tableStyleElement type="firstColumnStripe" dxfId="86"/>
      <tableStyleElement type="secondColumnStripe" dxfId="85"/>
    </tableStyle>
    <tableStyle name="Maaseudun hanketuki" pivot="0" count="9" xr9:uid="{CBACC524-2DE7-43A3-8E3A-A2D4FA19826D}">
      <tableStyleElement type="wholeTable" dxfId="84"/>
      <tableStyleElement type="headerRow" dxfId="83"/>
      <tableStyleElement type="totalRow" dxfId="82"/>
      <tableStyleElement type="firstColumn" dxfId="81"/>
      <tableStyleElement type="lastColumn" dxfId="80"/>
      <tableStyleElement type="firstRowStripe" dxfId="79"/>
      <tableStyleElement type="secondRowStripe" dxfId="78"/>
      <tableStyleElement type="firstColumnStripe" dxfId="77"/>
      <tableStyleElement type="secondColumnStripe" dxfId="76"/>
    </tableStyle>
    <tableStyle name="Maaseudun yritystuki" pivot="0" count="9" xr9:uid="{A26AB575-A96F-4967-93DD-999A43CF8894}">
      <tableStyleElement type="wholeTable" dxfId="75"/>
      <tableStyleElement type="headerRow" dxfId="74"/>
      <tableStyleElement type="totalRow" dxfId="73"/>
      <tableStyleElement type="firstColumn" dxfId="72"/>
      <tableStyleElement type="lastColumn" dxfId="71"/>
      <tableStyleElement type="firstRowStripe" dxfId="70"/>
      <tableStyleElement type="secondRowStripe" dxfId="69"/>
      <tableStyleElement type="firstColumnStripe" dxfId="68"/>
      <tableStyleElement type="secondColumnStripe" dxfId="67"/>
    </tableStyle>
    <tableStyle name="TableStyleKEHI" pivot="0" count="9" xr9:uid="{9F879F44-820F-46E5-8CF3-C2B1C04049C9}">
      <tableStyleElement type="wholeTable" dxfId="66"/>
      <tableStyleElement type="headerRow" dxfId="65"/>
      <tableStyleElement type="totalRow" dxfId="64"/>
      <tableStyleElement type="firstColumn" dxfId="63"/>
      <tableStyleElement type="lastColumn" dxfId="62"/>
      <tableStyleElement type="firstRowStripe" dxfId="61"/>
      <tableStyleElement type="secondRowStripe" dxfId="60"/>
      <tableStyleElement type="firstColumnStripe" dxfId="59"/>
      <tableStyleElement type="secondColumnStripe" dxfId="58"/>
    </tableStyle>
    <tableStyle name="TableStyleMedium2 2" pivot="0" count="9" xr9:uid="{A75B4ED7-B546-4D14-AAB8-6C3F471F2FC3}">
      <tableStyleElement type="wholeTable" dxfId="57"/>
      <tableStyleElement type="headerRow" dxfId="56"/>
      <tableStyleElement type="totalRow" dxfId="55"/>
      <tableStyleElement type="firstColumn" dxfId="54"/>
      <tableStyleElement type="lastColumn" dxfId="53"/>
      <tableStyleElement type="firstRowStripe" dxfId="52"/>
      <tableStyleElement type="secondRowStripe" dxfId="51"/>
      <tableStyleElement type="firstColumnStripe" dxfId="50"/>
      <tableStyleElement type="secondColumnStripe" dxfId="49"/>
    </tableStyle>
    <tableStyle name="Taulukkotyyli 1" pivot="0" count="1" xr9:uid="{A18E916B-5857-4AA1-B050-F53B629AD366}">
      <tableStyleElement type="headerRow" dxfId="48"/>
    </tableStyle>
  </tableStyles>
  <colors>
    <mruColors>
      <color rgb="FFFFF7F3"/>
      <color rgb="FFFFE1D1"/>
      <color rgb="FF9B3800"/>
      <color rgb="FFE5FFE9"/>
      <color rgb="FFFBFFFC"/>
      <color rgb="FFDDFFE2"/>
      <color rgb="FF005E0E"/>
      <color rgb="FFFBFFFB"/>
      <color rgb="FFEFFFF1"/>
      <color rgb="FFF7FF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84449</xdr:colOff>
      <xdr:row>0</xdr:row>
      <xdr:rowOff>38100</xdr:rowOff>
    </xdr:from>
    <xdr:to>
      <xdr:col>5</xdr:col>
      <xdr:colOff>170396</xdr:colOff>
      <xdr:row>2</xdr:row>
      <xdr:rowOff>43961</xdr:rowOff>
    </xdr:to>
    <xdr:pic>
      <xdr:nvPicPr>
        <xdr:cNvPr id="3" name="Kuva 2" descr="Elinvoimakeskus-logo">
          <a:extLst>
            <a:ext uri="{FF2B5EF4-FFF2-40B4-BE49-F238E27FC236}">
              <a16:creationId xmlns:a16="http://schemas.microsoft.com/office/drawing/2014/main" id="{24BC6961-875B-6F8B-DAA5-F3900D305C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51209" y="38100"/>
          <a:ext cx="2013807" cy="638321"/>
        </a:xfrm>
        <a:prstGeom prst="rect">
          <a:avLst/>
        </a:prstGeom>
      </xdr:spPr>
    </xdr:pic>
    <xdr:clientData/>
  </xdr:twoCellAnchor>
  <xdr:twoCellAnchor editAs="oneCell">
    <xdr:from>
      <xdr:col>1</xdr:col>
      <xdr:colOff>4135181</xdr:colOff>
      <xdr:row>0</xdr:row>
      <xdr:rowOff>168406</xdr:rowOff>
    </xdr:from>
    <xdr:to>
      <xdr:col>3</xdr:col>
      <xdr:colOff>190294</xdr:colOff>
      <xdr:row>1</xdr:row>
      <xdr:rowOff>210485</xdr:rowOff>
    </xdr:to>
    <xdr:pic>
      <xdr:nvPicPr>
        <xdr:cNvPr id="5" name="Kuva 4" descr="Euroopan unionin osarahoittama -logo">
          <a:extLst>
            <a:ext uri="{FF2B5EF4-FFF2-40B4-BE49-F238E27FC236}">
              <a16:creationId xmlns:a16="http://schemas.microsoft.com/office/drawing/2014/main" id="{4063C9C4-D410-AB04-9C70-46D949B8D9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04061" y="168406"/>
          <a:ext cx="1952993" cy="4078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711973</xdr:colOff>
      <xdr:row>0</xdr:row>
      <xdr:rowOff>30480</xdr:rowOff>
    </xdr:from>
    <xdr:to>
      <xdr:col>6</xdr:col>
      <xdr:colOff>163954</xdr:colOff>
      <xdr:row>2</xdr:row>
      <xdr:rowOff>39757</xdr:rowOff>
    </xdr:to>
    <xdr:pic>
      <xdr:nvPicPr>
        <xdr:cNvPr id="2" name="Kuva 1" descr="Elinvoimakeskus-logo">
          <a:extLst>
            <a:ext uri="{FF2B5EF4-FFF2-40B4-BE49-F238E27FC236}">
              <a16:creationId xmlns:a16="http://schemas.microsoft.com/office/drawing/2014/main" id="{81EB9E8B-32CE-4CA0-AC11-5D1EA68CF4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3053" y="30480"/>
          <a:ext cx="2012301" cy="641737"/>
        </a:xfrm>
        <a:prstGeom prst="rect">
          <a:avLst/>
        </a:prstGeom>
      </xdr:spPr>
    </xdr:pic>
    <xdr:clientData/>
  </xdr:twoCellAnchor>
  <xdr:twoCellAnchor editAs="oneCell">
    <xdr:from>
      <xdr:col>2</xdr:col>
      <xdr:colOff>1199402</xdr:colOff>
      <xdr:row>0</xdr:row>
      <xdr:rowOff>165870</xdr:rowOff>
    </xdr:from>
    <xdr:to>
      <xdr:col>3</xdr:col>
      <xdr:colOff>746406</xdr:colOff>
      <xdr:row>1</xdr:row>
      <xdr:rowOff>210577</xdr:rowOff>
    </xdr:to>
    <xdr:pic>
      <xdr:nvPicPr>
        <xdr:cNvPr id="3" name="Kuva 2" descr="Euroopan unionin osarahoittama -logo">
          <a:extLst>
            <a:ext uri="{FF2B5EF4-FFF2-40B4-BE49-F238E27FC236}">
              <a16:creationId xmlns:a16="http://schemas.microsoft.com/office/drawing/2014/main" id="{3A6F8E40-3306-4C46-8399-8A2E4F0273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32562" y="165870"/>
          <a:ext cx="1954924" cy="4104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1242060</xdr:colOff>
      <xdr:row>0</xdr:row>
      <xdr:rowOff>45720</xdr:rowOff>
    </xdr:from>
    <xdr:to>
      <xdr:col>6</xdr:col>
      <xdr:colOff>176725</xdr:colOff>
      <xdr:row>2</xdr:row>
      <xdr:rowOff>48599</xdr:rowOff>
    </xdr:to>
    <xdr:pic>
      <xdr:nvPicPr>
        <xdr:cNvPr id="4" name="Kuva 3" descr="Elinvoimakeskus-logo">
          <a:extLst>
            <a:ext uri="{FF2B5EF4-FFF2-40B4-BE49-F238E27FC236}">
              <a16:creationId xmlns:a16="http://schemas.microsoft.com/office/drawing/2014/main" id="{7E955D2C-7E13-40F8-A87D-6D8CEB726F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03080" y="45720"/>
          <a:ext cx="2013145" cy="635339"/>
        </a:xfrm>
        <a:prstGeom prst="rect">
          <a:avLst/>
        </a:prstGeom>
      </xdr:spPr>
    </xdr:pic>
    <xdr:clientData/>
  </xdr:twoCellAnchor>
  <xdr:twoCellAnchor editAs="oneCell">
    <xdr:from>
      <xdr:col>3</xdr:col>
      <xdr:colOff>358140</xdr:colOff>
      <xdr:row>0</xdr:row>
      <xdr:rowOff>175260</xdr:rowOff>
    </xdr:from>
    <xdr:to>
      <xdr:col>4</xdr:col>
      <xdr:colOff>1403634</xdr:colOff>
      <xdr:row>1</xdr:row>
      <xdr:rowOff>218642</xdr:rowOff>
    </xdr:to>
    <xdr:pic>
      <xdr:nvPicPr>
        <xdr:cNvPr id="2" name="Kuva 1" descr="Euroopan unionin osarahoittama -logo">
          <a:extLst>
            <a:ext uri="{FF2B5EF4-FFF2-40B4-BE49-F238E27FC236}">
              <a16:creationId xmlns:a16="http://schemas.microsoft.com/office/drawing/2014/main" id="{5BCE45D1-0598-4D49-9718-4456753FED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0" y="175260"/>
          <a:ext cx="1959894" cy="409142"/>
        </a:xfrm>
        <a:prstGeom prst="rect">
          <a:avLst/>
        </a:prstGeom>
      </xdr:spPr>
    </xdr:pic>
    <xdr:clientData/>
  </xdr:twoCellAnchor>
  <xdr:twoCellAnchor editAs="oneCell">
    <xdr:from>
      <xdr:col>1</xdr:col>
      <xdr:colOff>3429001</xdr:colOff>
      <xdr:row>0</xdr:row>
      <xdr:rowOff>129540</xdr:rowOff>
    </xdr:from>
    <xdr:to>
      <xdr:col>3</xdr:col>
      <xdr:colOff>167640</xdr:colOff>
      <xdr:row>1</xdr:row>
      <xdr:rowOff>182261</xdr:rowOff>
    </xdr:to>
    <xdr:pic>
      <xdr:nvPicPr>
        <xdr:cNvPr id="5" name="Kuva 4" descr="Maaseutu.fi -logo">
          <a:extLst>
            <a:ext uri="{FF2B5EF4-FFF2-40B4-BE49-F238E27FC236}">
              <a16:creationId xmlns:a16="http://schemas.microsoft.com/office/drawing/2014/main" id="{2CE4F46F-6F42-BB22-B6FB-FB09F1FB80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97881" y="129540"/>
          <a:ext cx="1523999" cy="4184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1158240</xdr:colOff>
      <xdr:row>0</xdr:row>
      <xdr:rowOff>45720</xdr:rowOff>
    </xdr:from>
    <xdr:to>
      <xdr:col>6</xdr:col>
      <xdr:colOff>3370</xdr:colOff>
      <xdr:row>2</xdr:row>
      <xdr:rowOff>48599</xdr:rowOff>
    </xdr:to>
    <xdr:pic>
      <xdr:nvPicPr>
        <xdr:cNvPr id="2" name="Kuva 1" descr="Elinvoimakeskus-logo">
          <a:extLst>
            <a:ext uri="{FF2B5EF4-FFF2-40B4-BE49-F238E27FC236}">
              <a16:creationId xmlns:a16="http://schemas.microsoft.com/office/drawing/2014/main" id="{A5E3FCCA-27BD-4780-BDF0-F58C614473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18320" y="45720"/>
          <a:ext cx="2013145" cy="635339"/>
        </a:xfrm>
        <a:prstGeom prst="rect">
          <a:avLst/>
        </a:prstGeom>
      </xdr:spPr>
    </xdr:pic>
    <xdr:clientData/>
  </xdr:twoCellAnchor>
  <xdr:twoCellAnchor editAs="oneCell">
    <xdr:from>
      <xdr:col>3</xdr:col>
      <xdr:colOff>266700</xdr:colOff>
      <xdr:row>0</xdr:row>
      <xdr:rowOff>167640</xdr:rowOff>
    </xdr:from>
    <xdr:to>
      <xdr:col>4</xdr:col>
      <xdr:colOff>1312194</xdr:colOff>
      <xdr:row>1</xdr:row>
      <xdr:rowOff>211022</xdr:rowOff>
    </xdr:to>
    <xdr:pic>
      <xdr:nvPicPr>
        <xdr:cNvPr id="3" name="Kuva 2" descr="Euroopan unionin osarahoittama -logo">
          <a:extLst>
            <a:ext uri="{FF2B5EF4-FFF2-40B4-BE49-F238E27FC236}">
              <a16:creationId xmlns:a16="http://schemas.microsoft.com/office/drawing/2014/main" id="{1EF3E025-E6C9-415D-BD01-E6ACA8AD52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0" y="167640"/>
          <a:ext cx="1952274" cy="409142"/>
        </a:xfrm>
        <a:prstGeom prst="rect">
          <a:avLst/>
        </a:prstGeom>
      </xdr:spPr>
    </xdr:pic>
    <xdr:clientData/>
  </xdr:twoCellAnchor>
  <xdr:twoCellAnchor editAs="oneCell">
    <xdr:from>
      <xdr:col>1</xdr:col>
      <xdr:colOff>3063240</xdr:colOff>
      <xdr:row>0</xdr:row>
      <xdr:rowOff>144780</xdr:rowOff>
    </xdr:from>
    <xdr:to>
      <xdr:col>3</xdr:col>
      <xdr:colOff>38099</xdr:colOff>
      <xdr:row>1</xdr:row>
      <xdr:rowOff>197501</xdr:rowOff>
    </xdr:to>
    <xdr:pic>
      <xdr:nvPicPr>
        <xdr:cNvPr id="4" name="Kuva 3" descr="Maaseutu.fi -logo">
          <a:extLst>
            <a:ext uri="{FF2B5EF4-FFF2-40B4-BE49-F238E27FC236}">
              <a16:creationId xmlns:a16="http://schemas.microsoft.com/office/drawing/2014/main" id="{57B8AD42-C15C-4383-A267-1559928D6AA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67400" y="144780"/>
          <a:ext cx="1523999" cy="41848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91440</xdr:colOff>
      <xdr:row>0</xdr:row>
      <xdr:rowOff>38100</xdr:rowOff>
    </xdr:from>
    <xdr:to>
      <xdr:col>5</xdr:col>
      <xdr:colOff>176725</xdr:colOff>
      <xdr:row>2</xdr:row>
      <xdr:rowOff>40979</xdr:rowOff>
    </xdr:to>
    <xdr:pic>
      <xdr:nvPicPr>
        <xdr:cNvPr id="4" name="Kuva 3" descr="Elinvoimakeskus-logo">
          <a:extLst>
            <a:ext uri="{FF2B5EF4-FFF2-40B4-BE49-F238E27FC236}">
              <a16:creationId xmlns:a16="http://schemas.microsoft.com/office/drawing/2014/main" id="{077D7FD0-6BD1-4AA1-BF87-31056E6B7D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20200" y="38100"/>
          <a:ext cx="2013145" cy="635339"/>
        </a:xfrm>
        <a:prstGeom prst="rect">
          <a:avLst/>
        </a:prstGeom>
      </xdr:spPr>
    </xdr:pic>
    <xdr:clientData/>
  </xdr:twoCellAnchor>
  <xdr:twoCellAnchor editAs="oneCell">
    <xdr:from>
      <xdr:col>1</xdr:col>
      <xdr:colOff>4640580</xdr:colOff>
      <xdr:row>0</xdr:row>
      <xdr:rowOff>167640</xdr:rowOff>
    </xdr:from>
    <xdr:to>
      <xdr:col>3</xdr:col>
      <xdr:colOff>269304</xdr:colOff>
      <xdr:row>1</xdr:row>
      <xdr:rowOff>208394</xdr:rowOff>
    </xdr:to>
    <xdr:pic>
      <xdr:nvPicPr>
        <xdr:cNvPr id="5" name="Kuva 4" descr="Euroopan unionin osarahoittama -logo">
          <a:extLst>
            <a:ext uri="{FF2B5EF4-FFF2-40B4-BE49-F238E27FC236}">
              <a16:creationId xmlns:a16="http://schemas.microsoft.com/office/drawing/2014/main" id="{CDED9465-6E7C-455A-A976-13ADAA9B41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44740" y="167640"/>
          <a:ext cx="1953324" cy="40651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1C4B024-6F29-4604-8F1A-7F1BEC620927}" name="ExportData" displayName="ExportData" ref="A5:E17" totalsRowShown="0" headerRowDxfId="47" dataDxfId="46" headerRowBorderDxfId="44" tableBorderDxfId="45">
  <autoFilter ref="A5:E17" xr:uid="{D1C4B024-6F29-4604-8F1A-7F1BEC620927}"/>
  <sortState xmlns:xlrd2="http://schemas.microsoft.com/office/spreadsheetml/2017/richdata2" ref="A6:E17">
    <sortCondition descending="1" ref="E5:E17"/>
  </sortState>
  <tableColumns count="5">
    <tableColumn id="8" xr3:uid="{DD69C4B2-980E-404F-AE6F-218F878652AA}" name="Hakijan nimi" dataDxfId="43"/>
    <tableColumn id="3" xr3:uid="{37AAD5B0-F3EE-4AAF-B8BF-D442E79AAC75}" name="Hankkeen nimi" dataDxfId="42"/>
    <tableColumn id="5" xr3:uid="{C1CA525D-4468-49E1-A2DF-3AA03D793EEC}" name="Kunta" dataDxfId="41"/>
    <tableColumn id="6" xr3:uid="{E95F98B6-7A8C-477F-9905-1D5AAEB5DA8F}" name="Maakunta" dataDxfId="40"/>
    <tableColumn id="7" xr3:uid="{B37B81F6-4758-4EFB-951F-323CA6878DE5}" name="Rahoitus" dataDxfId="39"/>
  </tableColumns>
  <tableStyleInfo name="TableStyleMedium2 2" showFirstColumn="0" showLastColumn="0" showRowStripes="1"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1000E7A-57BF-492B-A55B-A652F15EDB62}" name="ExportData3" displayName="ExportData3" ref="A5:F6" totalsRowShown="0" headerRowDxfId="38" dataDxfId="37" headerRowBorderDxfId="35" tableBorderDxfId="36">
  <autoFilter ref="A5:F6" xr:uid="{E1000E7A-57BF-492B-A55B-A652F15EDB62}"/>
  <sortState xmlns:xlrd2="http://schemas.microsoft.com/office/spreadsheetml/2017/richdata2" ref="A6:F6">
    <sortCondition descending="1" ref="F5:F6"/>
  </sortState>
  <tableColumns count="6">
    <tableColumn id="8" xr3:uid="{AA02B6A6-96B8-4CDF-8FE9-8D3299439EC3}" name="Hakijan nimi" dataDxfId="34"/>
    <tableColumn id="3" xr3:uid="{69071C9C-FB97-4823-8C1F-76360FD3C5F9}" name="Hankkeen nimi" dataDxfId="33"/>
    <tableColumn id="5" xr3:uid="{639E39EF-ACFD-47D3-9951-2E3805540792}" name="Kunta" dataDxfId="32"/>
    <tableColumn id="6" xr3:uid="{78F8CCA9-8977-432F-B46F-C0FEF3B9DA75}" name="Maakunta" dataDxfId="31"/>
    <tableColumn id="1" xr3:uid="{DECBFBB4-CAA2-4881-A52A-3D8E5AA9AB3D}" name="Rahasto" dataDxfId="30"/>
    <tableColumn id="7" xr3:uid="{4554A00B-52B4-49C9-AD38-6D0448C008C7}" name="Rahoitus" dataDxfId="29"/>
  </tableColumns>
  <tableStyleInfo name="TableStyleMedium2 2" showFirstColumn="0" showLastColumn="0" showRowStripes="1"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29F2993-7715-4396-9695-DD6BC37C0C1A}" name="ExportData4" displayName="ExportData4" ref="A5:F44" totalsRowShown="0" headerRowDxfId="28" dataDxfId="27" headerRowBorderDxfId="25" tableBorderDxfId="26">
  <autoFilter ref="A5:F44" xr:uid="{C29F2993-7715-4396-9695-DD6BC37C0C1A}"/>
  <sortState xmlns:xlrd2="http://schemas.microsoft.com/office/spreadsheetml/2017/richdata2" ref="A6:F44">
    <sortCondition descending="1" ref="F5:F44"/>
  </sortState>
  <tableColumns count="6">
    <tableColumn id="8" xr3:uid="{6DE3C604-C490-4746-9551-942A058F4AE0}" name="Hakijan nimi" dataDxfId="24"/>
    <tableColumn id="3" xr3:uid="{9FB67AEB-C940-4583-A601-D21690632A68}" name="Hankkeen nimi" dataDxfId="23"/>
    <tableColumn id="5" xr3:uid="{92050C2C-2B3C-4E2F-83E9-D4EAAF51A0DF}" name="Kunta" dataDxfId="22"/>
    <tableColumn id="6" xr3:uid="{C39B7213-A2CB-4253-A669-EC9050F685C9}" name="Maakunta" dataDxfId="21"/>
    <tableColumn id="1" xr3:uid="{0589993D-124A-441B-AAE7-77667ED2D092}" name="Kiintiö / Leader-ryhmä" dataDxfId="20"/>
    <tableColumn id="7" xr3:uid="{5A6E291C-C02E-4717-B1C1-11C7038FEA8D}" name="Rahoitus" dataDxfId="19"/>
  </tableColumns>
  <tableStyleInfo name="Maaseudun yritystuki" showFirstColumn="0" showLastColumn="0" showRowStripes="1" showColumnStripes="1"/>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0723553-2FE3-41F0-AA5B-CAF38F7EB5B0}" name="ExportData45" displayName="ExportData45" ref="A5:F66" totalsRowShown="0" headerRowDxfId="18" dataDxfId="17" headerRowBorderDxfId="15" tableBorderDxfId="16">
  <autoFilter ref="A5:F66" xr:uid="{F0723553-2FE3-41F0-AA5B-CAF38F7EB5B0}"/>
  <sortState xmlns:xlrd2="http://schemas.microsoft.com/office/spreadsheetml/2017/richdata2" ref="A6:F66">
    <sortCondition descending="1" ref="F5:F66"/>
  </sortState>
  <tableColumns count="6">
    <tableColumn id="8" xr3:uid="{BE65213D-177E-420E-BD49-186C38E01B53}" name="Hakijan nimi" dataDxfId="14"/>
    <tableColumn id="3" xr3:uid="{81748A33-3420-4C36-ACBC-573BB2F54992}" name="Hankkeen nimi" dataDxfId="13"/>
    <tableColumn id="5" xr3:uid="{7AF79FCA-0EC1-4A1B-8631-0AD8311190E0}" name="Kunta" dataDxfId="12"/>
    <tableColumn id="6" xr3:uid="{DD1047AE-D4C0-40AD-9125-73C4877CA7CA}" name="Maakunta" dataDxfId="11"/>
    <tableColumn id="1" xr3:uid="{493DCBC4-B64B-465E-9C92-12039B5EAB37}" name="Kiintiö / Leader-ryhmä" dataDxfId="10"/>
    <tableColumn id="7" xr3:uid="{D501B1AB-1E6B-4C48-A490-FBA4EC6948C6}" name="Rahoitus" dataDxfId="9"/>
  </tableColumns>
  <tableStyleInfo name="Maaseudun hanketuki" showFirstColumn="0" showLastColumn="0" showRowStripes="1" showColumnStripes="1"/>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D4E4388-E571-4A7F-8DF4-A507FA161F4D}" name="ExportData6" displayName="ExportData6" ref="A5:E23" totalsRowShown="0" headerRowDxfId="8" dataDxfId="7" headerRowBorderDxfId="5" tableBorderDxfId="6">
  <autoFilter ref="A5:E23" xr:uid="{ED4E4388-E571-4A7F-8DF4-A507FA161F4D}"/>
  <sortState xmlns:xlrd2="http://schemas.microsoft.com/office/spreadsheetml/2017/richdata2" ref="A6:E23">
    <sortCondition descending="1" ref="E5:E23"/>
  </sortState>
  <tableColumns count="5">
    <tableColumn id="8" xr3:uid="{C68A4A99-DA36-481F-BCEB-2756C77E165F}" name="Hakijan nimi" dataDxfId="4"/>
    <tableColumn id="3" xr3:uid="{84053390-04B3-4392-AF07-C6647CF651CA}" name="Hankkeen nimi" dataDxfId="3"/>
    <tableColumn id="5" xr3:uid="{266F65D1-B30A-493A-92AD-5CE0F5C0D21B}" name="Kunta" dataDxfId="2"/>
    <tableColumn id="6" xr3:uid="{AEF48EEF-059B-470C-A6DC-30742196C0A8}" name="Maakunta" dataDxfId="1"/>
    <tableColumn id="7" xr3:uid="{C15C4F44-7706-4327-AFE1-C442B98A2B8A}" name="Rahoitus" dataDxfId="0"/>
  </tableColumns>
  <tableStyleInfo name="Kalatalous" showFirstColumn="0" showLastColumn="0" showRowStripes="1" showColumnStripes="1"/>
</table>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tabSelected="1" zoomScaleNormal="100" workbookViewId="0">
      <selection activeCell="A3" sqref="A3"/>
    </sheetView>
  </sheetViews>
  <sheetFormatPr defaultRowHeight="14.45"/>
  <cols>
    <col min="1" max="1" width="36" customWidth="1"/>
    <col min="2" max="2" width="74.140625" customWidth="1"/>
    <col min="3" max="3" width="11.85546875" customWidth="1"/>
    <col min="4" max="4" width="14.140625" customWidth="1"/>
    <col min="5" max="5" width="14" customWidth="1"/>
    <col min="12" max="12" width="9.28515625" bestFit="1" customWidth="1"/>
  </cols>
  <sheetData>
    <row r="1" spans="1:8" ht="28.9">
      <c r="A1" s="4" t="s">
        <v>0</v>
      </c>
    </row>
    <row r="2" spans="1:8" ht="21">
      <c r="A2" s="5" t="s">
        <v>1</v>
      </c>
    </row>
    <row r="3" spans="1:8" ht="21">
      <c r="A3" s="1" t="s">
        <v>2</v>
      </c>
      <c r="H3" s="6"/>
    </row>
    <row r="4" spans="1:8">
      <c r="A4" s="3">
        <v>46331</v>
      </c>
      <c r="G4" s="6"/>
    </row>
    <row r="5" spans="1:8">
      <c r="A5" s="20" t="s">
        <v>3</v>
      </c>
      <c r="B5" s="20" t="s">
        <v>4</v>
      </c>
      <c r="C5" s="20" t="s">
        <v>5</v>
      </c>
      <c r="D5" s="20" t="s">
        <v>6</v>
      </c>
      <c r="E5" s="20" t="s">
        <v>7</v>
      </c>
    </row>
    <row r="6" spans="1:8" s="2" customFormat="1">
      <c r="A6" s="2" t="s">
        <v>8</v>
      </c>
      <c r="B6" s="2" t="s">
        <v>9</v>
      </c>
      <c r="C6" s="2" t="s">
        <v>10</v>
      </c>
      <c r="D6" s="30" t="s">
        <v>11</v>
      </c>
      <c r="E6" s="12">
        <v>534263</v>
      </c>
    </row>
    <row r="7" spans="1:8" s="2" customFormat="1">
      <c r="A7" s="2" t="s">
        <v>12</v>
      </c>
      <c r="B7" s="2" t="s">
        <v>13</v>
      </c>
      <c r="C7" s="2" t="s">
        <v>14</v>
      </c>
      <c r="D7" s="30" t="s">
        <v>15</v>
      </c>
      <c r="E7" s="12">
        <v>193624</v>
      </c>
    </row>
    <row r="8" spans="1:8" s="2" customFormat="1">
      <c r="A8" s="2" t="s">
        <v>16</v>
      </c>
      <c r="B8" s="2" t="s">
        <v>17</v>
      </c>
      <c r="C8" s="2" t="s">
        <v>18</v>
      </c>
      <c r="D8" s="30" t="s">
        <v>11</v>
      </c>
      <c r="E8" s="12">
        <v>123695</v>
      </c>
    </row>
    <row r="9" spans="1:8" s="2" customFormat="1">
      <c r="A9" s="2" t="s">
        <v>19</v>
      </c>
      <c r="B9" s="2" t="s">
        <v>20</v>
      </c>
      <c r="C9" s="2" t="s">
        <v>21</v>
      </c>
      <c r="D9" s="30" t="s">
        <v>22</v>
      </c>
      <c r="E9" s="12">
        <v>118697</v>
      </c>
    </row>
    <row r="10" spans="1:8" s="2" customFormat="1" ht="28.9">
      <c r="A10" s="2" t="s">
        <v>23</v>
      </c>
      <c r="B10" s="2" t="s">
        <v>24</v>
      </c>
      <c r="C10" s="2" t="s">
        <v>21</v>
      </c>
      <c r="D10" s="30" t="s">
        <v>22</v>
      </c>
      <c r="E10" s="12">
        <v>116657</v>
      </c>
    </row>
    <row r="11" spans="1:8" s="2" customFormat="1">
      <c r="A11" s="2" t="s">
        <v>25</v>
      </c>
      <c r="B11" s="2" t="s">
        <v>26</v>
      </c>
      <c r="C11" s="2" t="s">
        <v>27</v>
      </c>
      <c r="D11" s="30" t="s">
        <v>11</v>
      </c>
      <c r="E11" s="12">
        <v>109341</v>
      </c>
    </row>
    <row r="12" spans="1:8" s="2" customFormat="1">
      <c r="A12" s="2" t="s">
        <v>28</v>
      </c>
      <c r="B12" s="2" t="s">
        <v>29</v>
      </c>
      <c r="C12" s="2" t="s">
        <v>30</v>
      </c>
      <c r="D12" s="30" t="s">
        <v>11</v>
      </c>
      <c r="E12" s="12">
        <v>108691</v>
      </c>
    </row>
    <row r="13" spans="1:8" s="2" customFormat="1" ht="28.9">
      <c r="A13" s="2" t="s">
        <v>31</v>
      </c>
      <c r="B13" s="2" t="s">
        <v>32</v>
      </c>
      <c r="C13" s="2" t="s">
        <v>27</v>
      </c>
      <c r="D13" s="30" t="s">
        <v>11</v>
      </c>
      <c r="E13" s="12">
        <v>107024</v>
      </c>
    </row>
    <row r="14" spans="1:8" s="2" customFormat="1">
      <c r="A14" s="2" t="s">
        <v>33</v>
      </c>
      <c r="B14" s="2" t="s">
        <v>34</v>
      </c>
      <c r="C14" s="2" t="s">
        <v>21</v>
      </c>
      <c r="D14" s="30" t="s">
        <v>22</v>
      </c>
      <c r="E14" s="12">
        <v>91965</v>
      </c>
    </row>
    <row r="15" spans="1:8" s="2" customFormat="1">
      <c r="A15" s="2" t="s">
        <v>35</v>
      </c>
      <c r="B15" s="2" t="s">
        <v>36</v>
      </c>
      <c r="C15" s="2" t="s">
        <v>37</v>
      </c>
      <c r="D15" s="30" t="s">
        <v>22</v>
      </c>
      <c r="E15" s="12">
        <v>87489</v>
      </c>
    </row>
    <row r="16" spans="1:8" s="2" customFormat="1">
      <c r="A16" s="2" t="s">
        <v>38</v>
      </c>
      <c r="B16" s="2" t="s">
        <v>39</v>
      </c>
      <c r="C16" s="2" t="s">
        <v>27</v>
      </c>
      <c r="D16" s="30" t="s">
        <v>11</v>
      </c>
      <c r="E16" s="12">
        <v>63940</v>
      </c>
    </row>
    <row r="17" spans="1:5" s="2" customFormat="1" ht="15" thickBot="1">
      <c r="A17" s="2" t="s">
        <v>40</v>
      </c>
      <c r="B17" s="2" t="s">
        <v>41</v>
      </c>
      <c r="C17" s="2" t="s">
        <v>42</v>
      </c>
      <c r="D17" s="30" t="s">
        <v>15</v>
      </c>
      <c r="E17" s="12">
        <v>21390</v>
      </c>
    </row>
    <row r="18" spans="1:5" ht="15" thickBot="1">
      <c r="A18" s="19" t="s">
        <v>43</v>
      </c>
      <c r="B18" s="15"/>
      <c r="C18" s="15"/>
      <c r="D18" s="16"/>
      <c r="E18" s="13">
        <f>SUBTOTAL(109,ExportData[Rahoitus])</f>
        <v>1676776</v>
      </c>
    </row>
    <row r="19" spans="1:5">
      <c r="A19" s="7"/>
    </row>
  </sheetData>
  <phoneticPr fontId="6" type="noConversion"/>
  <pageMargins left="0.7" right="0.7" top="0.75" bottom="0.75" header="0.3" footer="0.3"/>
  <pageSetup paperSize="8" orientation="landscape" horizontalDpi="300" verticalDpi="0"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036D5-2ACF-4EDD-A49F-725ACAA6FC42}">
  <dimension ref="A1:F7"/>
  <sheetViews>
    <sheetView zoomScaleNormal="100" workbookViewId="0"/>
  </sheetViews>
  <sheetFormatPr defaultRowHeight="14.45"/>
  <cols>
    <col min="1" max="1" width="36" customWidth="1"/>
    <col min="2" max="2" width="54.85546875" customWidth="1"/>
    <col min="3" max="3" width="35.140625" customWidth="1"/>
    <col min="4" max="4" width="14.140625" customWidth="1"/>
    <col min="5" max="5" width="9" customWidth="1"/>
    <col min="6" max="6" width="14.28515625" customWidth="1"/>
    <col min="12" max="12" width="9.28515625" bestFit="1" customWidth="1"/>
  </cols>
  <sheetData>
    <row r="1" spans="1:6" ht="28.9">
      <c r="A1" s="4" t="s">
        <v>44</v>
      </c>
    </row>
    <row r="2" spans="1:6" ht="21">
      <c r="A2" s="5" t="s">
        <v>1</v>
      </c>
    </row>
    <row r="3" spans="1:6" ht="21">
      <c r="A3" s="1" t="s">
        <v>2</v>
      </c>
    </row>
    <row r="4" spans="1:6">
      <c r="A4" s="3">
        <v>46331</v>
      </c>
    </row>
    <row r="5" spans="1:6">
      <c r="A5" s="11" t="s">
        <v>3</v>
      </c>
      <c r="B5" s="11" t="s">
        <v>4</v>
      </c>
      <c r="C5" s="11" t="s">
        <v>5</v>
      </c>
      <c r="D5" s="11" t="s">
        <v>6</v>
      </c>
      <c r="E5" s="11" t="s">
        <v>45</v>
      </c>
      <c r="F5" s="11" t="s">
        <v>7</v>
      </c>
    </row>
    <row r="6" spans="1:6" s="2" customFormat="1" ht="28.9">
      <c r="A6" s="2" t="s">
        <v>46</v>
      </c>
      <c r="F6" s="10"/>
    </row>
    <row r="7" spans="1:6" ht="15" thickBot="1">
      <c r="A7" s="19" t="s">
        <v>47</v>
      </c>
      <c r="B7" s="15"/>
      <c r="C7" s="15"/>
      <c r="D7" s="16"/>
      <c r="E7" s="16"/>
      <c r="F7" s="14">
        <f>SUBTOTAL(109,ExportData3[Rahoitus])</f>
        <v>0</v>
      </c>
    </row>
  </sheetData>
  <pageMargins left="0.7" right="0.7" top="0.75" bottom="0.75" header="0.3" footer="0.3"/>
  <pageSetup paperSize="8" orientation="landscape" horizontalDpi="300" verticalDpi="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8C7E7-12AC-491D-92CE-77507F2CB1AD}">
  <dimension ref="A1:H46"/>
  <sheetViews>
    <sheetView workbookViewId="0"/>
  </sheetViews>
  <sheetFormatPr defaultRowHeight="14.45"/>
  <cols>
    <col min="1" max="1" width="36" customWidth="1"/>
    <col min="2" max="2" width="58.5703125" customWidth="1"/>
    <col min="3" max="3" width="11.28515625" bestFit="1" customWidth="1"/>
    <col min="4" max="4" width="13.28515625" bestFit="1" customWidth="1"/>
    <col min="5" max="5" width="31.42578125" bestFit="1" customWidth="1"/>
    <col min="6" max="6" width="13.42578125" bestFit="1" customWidth="1"/>
  </cols>
  <sheetData>
    <row r="1" spans="1:8" ht="28.9">
      <c r="A1" s="4" t="s">
        <v>48</v>
      </c>
    </row>
    <row r="2" spans="1:8" ht="21">
      <c r="A2" s="5" t="s">
        <v>1</v>
      </c>
    </row>
    <row r="3" spans="1:8" ht="21">
      <c r="A3" s="1" t="s">
        <v>2</v>
      </c>
      <c r="H3" s="6"/>
    </row>
    <row r="4" spans="1:8">
      <c r="A4" s="3">
        <v>46331</v>
      </c>
      <c r="G4" s="6"/>
    </row>
    <row r="5" spans="1:8">
      <c r="A5" s="8" t="s">
        <v>3</v>
      </c>
      <c r="B5" s="8" t="s">
        <v>4</v>
      </c>
      <c r="C5" s="8" t="s">
        <v>5</v>
      </c>
      <c r="D5" s="8" t="s">
        <v>6</v>
      </c>
      <c r="E5" s="8" t="s">
        <v>49</v>
      </c>
      <c r="F5" s="8" t="s">
        <v>7</v>
      </c>
    </row>
    <row r="6" spans="1:8" s="2" customFormat="1">
      <c r="A6" s="22" t="s">
        <v>50</v>
      </c>
      <c r="B6" s="23" t="s">
        <v>51</v>
      </c>
      <c r="C6" s="22" t="s">
        <v>52</v>
      </c>
      <c r="D6" s="22" t="s">
        <v>15</v>
      </c>
      <c r="E6" s="22" t="s">
        <v>53</v>
      </c>
      <c r="F6" s="26">
        <v>202000</v>
      </c>
    </row>
    <row r="7" spans="1:8" s="2" customFormat="1" ht="31.5" customHeight="1">
      <c r="A7" s="22" t="s">
        <v>54</v>
      </c>
      <c r="B7" s="23" t="s">
        <v>55</v>
      </c>
      <c r="C7" s="22" t="s">
        <v>56</v>
      </c>
      <c r="D7" s="22" t="s">
        <v>11</v>
      </c>
      <c r="E7" s="22" t="s">
        <v>53</v>
      </c>
      <c r="F7" s="26">
        <v>100180</v>
      </c>
    </row>
    <row r="8" spans="1:8" s="2" customFormat="1">
      <c r="A8" s="22" t="s">
        <v>57</v>
      </c>
      <c r="B8" s="23" t="s">
        <v>58</v>
      </c>
      <c r="C8" s="22" t="s">
        <v>59</v>
      </c>
      <c r="D8" s="22" t="s">
        <v>11</v>
      </c>
      <c r="E8" s="22" t="s">
        <v>53</v>
      </c>
      <c r="F8" s="26">
        <v>96720</v>
      </c>
    </row>
    <row r="9" spans="1:8" s="2" customFormat="1">
      <c r="A9" s="22" t="s">
        <v>60</v>
      </c>
      <c r="B9" s="23" t="s">
        <v>61</v>
      </c>
      <c r="C9" s="22" t="s">
        <v>21</v>
      </c>
      <c r="D9" s="22" t="s">
        <v>22</v>
      </c>
      <c r="E9" s="22" t="s">
        <v>53</v>
      </c>
      <c r="F9" s="26">
        <v>66840</v>
      </c>
    </row>
    <row r="10" spans="1:8" s="2" customFormat="1">
      <c r="A10" s="22" t="s">
        <v>62</v>
      </c>
      <c r="B10" s="23" t="s">
        <v>63</v>
      </c>
      <c r="C10" s="22" t="s">
        <v>64</v>
      </c>
      <c r="D10" s="22" t="s">
        <v>15</v>
      </c>
      <c r="E10" s="22" t="s">
        <v>53</v>
      </c>
      <c r="F10" s="26">
        <v>50000</v>
      </c>
    </row>
    <row r="11" spans="1:8" s="2" customFormat="1" ht="45" customHeight="1">
      <c r="A11" s="22" t="s">
        <v>65</v>
      </c>
      <c r="B11" s="23" t="s">
        <v>66</v>
      </c>
      <c r="C11" s="22" t="s">
        <v>67</v>
      </c>
      <c r="D11" s="22" t="s">
        <v>15</v>
      </c>
      <c r="E11" s="22" t="s">
        <v>53</v>
      </c>
      <c r="F11" s="26">
        <v>46662.5</v>
      </c>
    </row>
    <row r="12" spans="1:8" s="2" customFormat="1">
      <c r="A12" s="22" t="s">
        <v>68</v>
      </c>
      <c r="B12" s="23" t="s">
        <v>69</v>
      </c>
      <c r="C12" s="22" t="s">
        <v>14</v>
      </c>
      <c r="D12" s="22" t="s">
        <v>15</v>
      </c>
      <c r="E12" s="22" t="s">
        <v>53</v>
      </c>
      <c r="F12" s="26">
        <v>42784</v>
      </c>
    </row>
    <row r="13" spans="1:8" s="2" customFormat="1">
      <c r="A13" s="22" t="s">
        <v>70</v>
      </c>
      <c r="B13" s="23" t="s">
        <v>71</v>
      </c>
      <c r="C13" s="22" t="s">
        <v>72</v>
      </c>
      <c r="D13" s="22" t="s">
        <v>11</v>
      </c>
      <c r="E13" s="22" t="s">
        <v>53</v>
      </c>
      <c r="F13" s="26">
        <v>39145</v>
      </c>
    </row>
    <row r="14" spans="1:8" s="2" customFormat="1">
      <c r="A14" s="22" t="s">
        <v>73</v>
      </c>
      <c r="B14" s="23" t="s">
        <v>74</v>
      </c>
      <c r="C14" s="22" t="s">
        <v>67</v>
      </c>
      <c r="D14" s="22" t="s">
        <v>15</v>
      </c>
      <c r="E14" s="22" t="s">
        <v>53</v>
      </c>
      <c r="F14" s="26">
        <v>38222</v>
      </c>
    </row>
    <row r="15" spans="1:8" s="2" customFormat="1">
      <c r="A15" s="22" t="s">
        <v>75</v>
      </c>
      <c r="B15" s="23" t="s">
        <v>76</v>
      </c>
      <c r="C15" s="22" t="s">
        <v>72</v>
      </c>
      <c r="D15" s="22" t="s">
        <v>11</v>
      </c>
      <c r="E15" s="22" t="s">
        <v>53</v>
      </c>
      <c r="F15" s="26">
        <v>38000</v>
      </c>
    </row>
    <row r="16" spans="1:8" s="2" customFormat="1">
      <c r="A16" s="22" t="s">
        <v>77</v>
      </c>
      <c r="B16" s="23" t="s">
        <v>78</v>
      </c>
      <c r="C16" s="22" t="s">
        <v>79</v>
      </c>
      <c r="D16" s="22" t="s">
        <v>11</v>
      </c>
      <c r="E16" s="22" t="s">
        <v>53</v>
      </c>
      <c r="F16" s="26">
        <v>22800</v>
      </c>
    </row>
    <row r="17" spans="1:6" s="2" customFormat="1">
      <c r="A17" s="22" t="s">
        <v>80</v>
      </c>
      <c r="B17" s="23" t="s">
        <v>81</v>
      </c>
      <c r="C17" s="22" t="s">
        <v>82</v>
      </c>
      <c r="D17" s="22" t="s">
        <v>15</v>
      </c>
      <c r="E17" s="22" t="s">
        <v>83</v>
      </c>
      <c r="F17" s="26">
        <v>21209.200000000001</v>
      </c>
    </row>
    <row r="18" spans="1:6" s="2" customFormat="1">
      <c r="A18" s="22" t="s">
        <v>84</v>
      </c>
      <c r="B18" s="23" t="s">
        <v>85</v>
      </c>
      <c r="C18" s="22" t="s">
        <v>86</v>
      </c>
      <c r="D18" s="22" t="s">
        <v>15</v>
      </c>
      <c r="E18" s="22" t="s">
        <v>83</v>
      </c>
      <c r="F18" s="26">
        <v>17996</v>
      </c>
    </row>
    <row r="19" spans="1:6" s="2" customFormat="1" ht="28.9">
      <c r="A19" s="22" t="s">
        <v>87</v>
      </c>
      <c r="B19" s="23" t="s">
        <v>88</v>
      </c>
      <c r="C19" s="22" t="s">
        <v>89</v>
      </c>
      <c r="D19" s="22" t="s">
        <v>22</v>
      </c>
      <c r="E19" s="22" t="s">
        <v>90</v>
      </c>
      <c r="F19" s="26">
        <v>14847</v>
      </c>
    </row>
    <row r="20" spans="1:6" s="2" customFormat="1">
      <c r="A20" s="22" t="s">
        <v>91</v>
      </c>
      <c r="B20" s="23" t="s">
        <v>92</v>
      </c>
      <c r="C20" s="22" t="s">
        <v>93</v>
      </c>
      <c r="D20" s="22" t="s">
        <v>22</v>
      </c>
      <c r="E20" s="22" t="s">
        <v>94</v>
      </c>
      <c r="F20" s="26">
        <v>12581.33</v>
      </c>
    </row>
    <row r="21" spans="1:6" s="2" customFormat="1">
      <c r="A21" s="22" t="s">
        <v>95</v>
      </c>
      <c r="B21" s="23" t="s">
        <v>96</v>
      </c>
      <c r="C21" s="22" t="s">
        <v>97</v>
      </c>
      <c r="D21" s="22" t="s">
        <v>22</v>
      </c>
      <c r="E21" s="22" t="s">
        <v>98</v>
      </c>
      <c r="F21" s="26">
        <v>10412.280000000001</v>
      </c>
    </row>
    <row r="22" spans="1:6" s="2" customFormat="1">
      <c r="A22" s="22" t="s">
        <v>99</v>
      </c>
      <c r="B22" s="23" t="s">
        <v>100</v>
      </c>
      <c r="C22" s="22" t="s">
        <v>27</v>
      </c>
      <c r="D22" s="22" t="s">
        <v>11</v>
      </c>
      <c r="E22" s="22" t="s">
        <v>53</v>
      </c>
      <c r="F22" s="26">
        <v>10142.5</v>
      </c>
    </row>
    <row r="23" spans="1:6" s="2" customFormat="1">
      <c r="A23" s="22" t="s">
        <v>101</v>
      </c>
      <c r="B23" s="23" t="s">
        <v>102</v>
      </c>
      <c r="C23" s="22" t="s">
        <v>42</v>
      </c>
      <c r="D23" s="22" t="s">
        <v>15</v>
      </c>
      <c r="E23" s="22" t="s">
        <v>53</v>
      </c>
      <c r="F23" s="26">
        <v>10034.4</v>
      </c>
    </row>
    <row r="24" spans="1:6" s="2" customFormat="1">
      <c r="A24" s="22" t="s">
        <v>103</v>
      </c>
      <c r="B24" s="23" t="s">
        <v>104</v>
      </c>
      <c r="C24" s="22" t="s">
        <v>86</v>
      </c>
      <c r="D24" s="22" t="s">
        <v>15</v>
      </c>
      <c r="E24" s="22" t="s">
        <v>83</v>
      </c>
      <c r="F24" s="26">
        <v>9402.24</v>
      </c>
    </row>
    <row r="25" spans="1:6" s="2" customFormat="1">
      <c r="A25" s="22" t="s">
        <v>105</v>
      </c>
      <c r="B25" s="23" t="s">
        <v>106</v>
      </c>
      <c r="C25" s="22" t="s">
        <v>107</v>
      </c>
      <c r="D25" s="22" t="s">
        <v>11</v>
      </c>
      <c r="E25" s="22" t="s">
        <v>108</v>
      </c>
      <c r="F25" s="26">
        <v>9153</v>
      </c>
    </row>
    <row r="26" spans="1:6" s="2" customFormat="1">
      <c r="A26" s="22" t="s">
        <v>109</v>
      </c>
      <c r="B26" s="23" t="s">
        <v>110</v>
      </c>
      <c r="C26" s="22" t="s">
        <v>111</v>
      </c>
      <c r="D26" s="22" t="s">
        <v>22</v>
      </c>
      <c r="E26" s="22" t="s">
        <v>112</v>
      </c>
      <c r="F26" s="26">
        <v>8460</v>
      </c>
    </row>
    <row r="27" spans="1:6" s="2" customFormat="1" ht="26.25" customHeight="1">
      <c r="A27" s="22" t="s">
        <v>113</v>
      </c>
      <c r="B27" s="23" t="s">
        <v>114</v>
      </c>
      <c r="C27" s="22" t="s">
        <v>67</v>
      </c>
      <c r="D27" s="22" t="s">
        <v>15</v>
      </c>
      <c r="E27" s="22" t="s">
        <v>83</v>
      </c>
      <c r="F27" s="26">
        <v>7500</v>
      </c>
    </row>
    <row r="28" spans="1:6" s="2" customFormat="1" ht="28.9">
      <c r="A28" s="23" t="s">
        <v>115</v>
      </c>
      <c r="B28" s="23" t="s">
        <v>116</v>
      </c>
      <c r="C28" s="24" t="s">
        <v>93</v>
      </c>
      <c r="D28" s="25" t="s">
        <v>22</v>
      </c>
      <c r="E28" s="22" t="s">
        <v>94</v>
      </c>
      <c r="F28" s="27">
        <v>7500</v>
      </c>
    </row>
    <row r="29" spans="1:6" s="2" customFormat="1">
      <c r="A29" s="22" t="s">
        <v>117</v>
      </c>
      <c r="B29" s="23" t="s">
        <v>118</v>
      </c>
      <c r="C29" s="22" t="s">
        <v>21</v>
      </c>
      <c r="D29" s="22" t="s">
        <v>22</v>
      </c>
      <c r="E29" s="22" t="s">
        <v>94</v>
      </c>
      <c r="F29" s="26">
        <v>6800</v>
      </c>
    </row>
    <row r="30" spans="1:6" s="2" customFormat="1">
      <c r="A30" s="22" t="s">
        <v>119</v>
      </c>
      <c r="B30" s="23" t="s">
        <v>120</v>
      </c>
      <c r="C30" s="22" t="s">
        <v>18</v>
      </c>
      <c r="D30" s="22" t="s">
        <v>11</v>
      </c>
      <c r="E30" s="22" t="s">
        <v>121</v>
      </c>
      <c r="F30" s="26">
        <v>5078.7299999999996</v>
      </c>
    </row>
    <row r="31" spans="1:6" s="2" customFormat="1">
      <c r="A31" s="22" t="s">
        <v>122</v>
      </c>
      <c r="B31" s="23" t="s">
        <v>123</v>
      </c>
      <c r="C31" s="22" t="s">
        <v>86</v>
      </c>
      <c r="D31" s="22" t="s">
        <v>15</v>
      </c>
      <c r="E31" s="22" t="s">
        <v>83</v>
      </c>
      <c r="F31" s="26">
        <v>4334.0200000000004</v>
      </c>
    </row>
    <row r="32" spans="1:6" s="2" customFormat="1">
      <c r="A32" s="22" t="s">
        <v>124</v>
      </c>
      <c r="B32" s="23" t="s">
        <v>125</v>
      </c>
      <c r="C32" s="22" t="s">
        <v>14</v>
      </c>
      <c r="D32" s="22" t="s">
        <v>15</v>
      </c>
      <c r="E32" s="22" t="s">
        <v>83</v>
      </c>
      <c r="F32" s="26">
        <v>4000</v>
      </c>
    </row>
    <row r="33" spans="1:6" s="2" customFormat="1">
      <c r="A33" s="22" t="s">
        <v>126</v>
      </c>
      <c r="B33" s="23" t="s">
        <v>127</v>
      </c>
      <c r="C33" s="22" t="s">
        <v>128</v>
      </c>
      <c r="D33" s="22" t="s">
        <v>22</v>
      </c>
      <c r="E33" s="22" t="s">
        <v>98</v>
      </c>
      <c r="F33" s="26">
        <v>3537.29</v>
      </c>
    </row>
    <row r="34" spans="1:6" s="2" customFormat="1">
      <c r="A34" s="22" t="s">
        <v>129</v>
      </c>
      <c r="B34" s="23" t="s">
        <v>130</v>
      </c>
      <c r="C34" s="22" t="s">
        <v>131</v>
      </c>
      <c r="D34" s="22" t="s">
        <v>15</v>
      </c>
      <c r="E34" s="22" t="s">
        <v>90</v>
      </c>
      <c r="F34" s="26">
        <v>3000</v>
      </c>
    </row>
    <row r="35" spans="1:6" s="2" customFormat="1" ht="28.9">
      <c r="A35" s="22" t="s">
        <v>132</v>
      </c>
      <c r="B35" s="23" t="s">
        <v>133</v>
      </c>
      <c r="C35" s="22" t="s">
        <v>42</v>
      </c>
      <c r="D35" s="22" t="s">
        <v>15</v>
      </c>
      <c r="E35" s="22" t="s">
        <v>90</v>
      </c>
      <c r="F35" s="26">
        <v>3000</v>
      </c>
    </row>
    <row r="36" spans="1:6" s="2" customFormat="1">
      <c r="A36" s="22" t="s">
        <v>134</v>
      </c>
      <c r="B36" s="23" t="s">
        <v>135</v>
      </c>
      <c r="C36" s="22" t="s">
        <v>136</v>
      </c>
      <c r="D36" s="22" t="s">
        <v>15</v>
      </c>
      <c r="E36" s="22" t="s">
        <v>90</v>
      </c>
      <c r="F36" s="26">
        <v>3000</v>
      </c>
    </row>
    <row r="37" spans="1:6" s="2" customFormat="1">
      <c r="A37" s="22" t="s">
        <v>137</v>
      </c>
      <c r="B37" s="23" t="s">
        <v>138</v>
      </c>
      <c r="C37" s="22" t="s">
        <v>42</v>
      </c>
      <c r="D37" s="22" t="s">
        <v>15</v>
      </c>
      <c r="E37" s="22" t="s">
        <v>90</v>
      </c>
      <c r="F37" s="26">
        <v>3000</v>
      </c>
    </row>
    <row r="38" spans="1:6" s="2" customFormat="1">
      <c r="A38" s="22" t="s">
        <v>139</v>
      </c>
      <c r="B38" s="23" t="s">
        <v>140</v>
      </c>
      <c r="C38" s="22" t="s">
        <v>67</v>
      </c>
      <c r="D38" s="22" t="s">
        <v>15</v>
      </c>
      <c r="E38" s="22" t="s">
        <v>83</v>
      </c>
      <c r="F38" s="26">
        <v>3000</v>
      </c>
    </row>
    <row r="39" spans="1:6" s="2" customFormat="1">
      <c r="A39" s="22" t="s">
        <v>141</v>
      </c>
      <c r="B39" s="23" t="s">
        <v>142</v>
      </c>
      <c r="C39" s="22" t="s">
        <v>21</v>
      </c>
      <c r="D39" s="22" t="s">
        <v>22</v>
      </c>
      <c r="E39" s="22" t="s">
        <v>94</v>
      </c>
      <c r="F39" s="26">
        <v>3000</v>
      </c>
    </row>
    <row r="40" spans="1:6" s="2" customFormat="1" ht="28.9">
      <c r="A40" s="22" t="s">
        <v>143</v>
      </c>
      <c r="B40" s="23" t="s">
        <v>144</v>
      </c>
      <c r="C40" s="22" t="s">
        <v>145</v>
      </c>
      <c r="D40" s="22" t="s">
        <v>22</v>
      </c>
      <c r="E40" s="22" t="s">
        <v>112</v>
      </c>
      <c r="F40" s="26">
        <v>3000</v>
      </c>
    </row>
    <row r="41" spans="1:6" s="2" customFormat="1">
      <c r="A41" s="23" t="s">
        <v>146</v>
      </c>
      <c r="B41" s="23" t="s">
        <v>147</v>
      </c>
      <c r="C41" s="24" t="s">
        <v>21</v>
      </c>
      <c r="D41" s="25" t="s">
        <v>22</v>
      </c>
      <c r="E41" s="22" t="s">
        <v>94</v>
      </c>
      <c r="F41" s="27">
        <v>2568</v>
      </c>
    </row>
    <row r="42" spans="1:6" s="2" customFormat="1">
      <c r="A42" s="23" t="s">
        <v>148</v>
      </c>
      <c r="B42" s="23" t="s">
        <v>149</v>
      </c>
      <c r="C42" s="24" t="s">
        <v>150</v>
      </c>
      <c r="D42" s="25" t="s">
        <v>22</v>
      </c>
      <c r="E42" s="22" t="s">
        <v>112</v>
      </c>
      <c r="F42" s="27">
        <v>2332.75</v>
      </c>
    </row>
    <row r="43" spans="1:6" s="2" customFormat="1">
      <c r="A43" s="22" t="s">
        <v>151</v>
      </c>
      <c r="B43" s="23" t="s">
        <v>152</v>
      </c>
      <c r="C43" s="22" t="s">
        <v>82</v>
      </c>
      <c r="D43" s="22" t="s">
        <v>15</v>
      </c>
      <c r="E43" s="22" t="s">
        <v>83</v>
      </c>
      <c r="F43" s="26">
        <v>2189.6</v>
      </c>
    </row>
    <row r="44" spans="1:6" s="2" customFormat="1" ht="15" thickBot="1">
      <c r="A44" s="22" t="s">
        <v>153</v>
      </c>
      <c r="B44" s="23" t="s">
        <v>154</v>
      </c>
      <c r="C44" s="22" t="s">
        <v>82</v>
      </c>
      <c r="D44" s="22" t="s">
        <v>15</v>
      </c>
      <c r="E44" s="22" t="s">
        <v>83</v>
      </c>
      <c r="F44" s="26">
        <v>2070.86</v>
      </c>
    </row>
    <row r="45" spans="1:6" ht="15" thickBot="1">
      <c r="A45" s="19" t="s">
        <v>47</v>
      </c>
      <c r="B45" s="15"/>
      <c r="C45" s="15"/>
      <c r="D45" s="16"/>
      <c r="E45" s="17"/>
      <c r="F45" s="29">
        <f>SUBTOTAL(109,ExportData4[Rahoitus])</f>
        <v>936502.7</v>
      </c>
    </row>
    <row r="46" spans="1:6">
      <c r="A46" s="7"/>
    </row>
  </sheetData>
  <pageMargins left="0.7" right="0.7" top="0.75" bottom="0.75" header="0.3" footer="0.3"/>
  <pageSetup paperSize="8" orientation="landscape" horizontalDpi="300" verticalDpi="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6C052-673C-4D3E-935E-19696C3321DB}">
  <dimension ref="A1:H68"/>
  <sheetViews>
    <sheetView workbookViewId="0"/>
  </sheetViews>
  <sheetFormatPr defaultRowHeight="14.45"/>
  <cols>
    <col min="1" max="1" width="40.85546875" customWidth="1"/>
    <col min="2" max="2" width="55.140625" customWidth="1"/>
    <col min="3" max="3" width="11.28515625" bestFit="1" customWidth="1"/>
    <col min="4" max="4" width="13.28515625" bestFit="1" customWidth="1"/>
    <col min="5" max="5" width="31.42578125" bestFit="1" customWidth="1"/>
    <col min="6" max="6" width="14.7109375" customWidth="1"/>
  </cols>
  <sheetData>
    <row r="1" spans="1:8" ht="28.9">
      <c r="A1" s="4" t="s">
        <v>155</v>
      </c>
    </row>
    <row r="2" spans="1:8" ht="21">
      <c r="A2" s="5" t="s">
        <v>1</v>
      </c>
    </row>
    <row r="3" spans="1:8" ht="21">
      <c r="A3" s="1" t="s">
        <v>2</v>
      </c>
      <c r="H3" s="6"/>
    </row>
    <row r="4" spans="1:8">
      <c r="A4" s="3">
        <v>46331</v>
      </c>
      <c r="G4" s="6"/>
    </row>
    <row r="5" spans="1:8">
      <c r="A5" s="9" t="s">
        <v>3</v>
      </c>
      <c r="B5" s="9" t="s">
        <v>4</v>
      </c>
      <c r="C5" s="9" t="s">
        <v>5</v>
      </c>
      <c r="D5" s="9" t="s">
        <v>6</v>
      </c>
      <c r="E5" s="9" t="s">
        <v>49</v>
      </c>
      <c r="F5" s="9" t="s">
        <v>7</v>
      </c>
    </row>
    <row r="6" spans="1:8" s="2" customFormat="1">
      <c r="A6" s="23" t="s">
        <v>156</v>
      </c>
      <c r="B6" s="23" t="s">
        <v>157</v>
      </c>
      <c r="C6" s="22" t="s">
        <v>128</v>
      </c>
      <c r="D6" s="22" t="s">
        <v>22</v>
      </c>
      <c r="E6" s="22" t="s">
        <v>53</v>
      </c>
      <c r="F6" s="28">
        <v>1009990.52</v>
      </c>
    </row>
    <row r="7" spans="1:8" s="2" customFormat="1">
      <c r="A7" s="23" t="s">
        <v>158</v>
      </c>
      <c r="B7" s="23" t="s">
        <v>159</v>
      </c>
      <c r="C7" s="22" t="s">
        <v>21</v>
      </c>
      <c r="D7" s="22" t="s">
        <v>22</v>
      </c>
      <c r="E7" s="22" t="s">
        <v>53</v>
      </c>
      <c r="F7" s="28">
        <v>308292.59999999998</v>
      </c>
    </row>
    <row r="8" spans="1:8" s="2" customFormat="1" ht="28.9">
      <c r="A8" s="23" t="s">
        <v>158</v>
      </c>
      <c r="B8" s="23" t="s">
        <v>160</v>
      </c>
      <c r="C8" s="22" t="s">
        <v>27</v>
      </c>
      <c r="D8" s="22" t="s">
        <v>11</v>
      </c>
      <c r="E8" s="22" t="s">
        <v>53</v>
      </c>
      <c r="F8" s="28">
        <v>290537.84999999998</v>
      </c>
    </row>
    <row r="9" spans="1:8" s="2" customFormat="1">
      <c r="A9" s="23" t="s">
        <v>161</v>
      </c>
      <c r="B9" s="23" t="s">
        <v>162</v>
      </c>
      <c r="C9" s="22" t="s">
        <v>21</v>
      </c>
      <c r="D9" s="22" t="s">
        <v>22</v>
      </c>
      <c r="E9" s="22" t="s">
        <v>53</v>
      </c>
      <c r="F9" s="28">
        <v>235695.41</v>
      </c>
    </row>
    <row r="10" spans="1:8" s="2" customFormat="1">
      <c r="A10" s="23" t="s">
        <v>163</v>
      </c>
      <c r="B10" s="23" t="s">
        <v>164</v>
      </c>
      <c r="C10" s="22" t="s">
        <v>56</v>
      </c>
      <c r="D10" s="22" t="s">
        <v>11</v>
      </c>
      <c r="E10" s="22" t="s">
        <v>53</v>
      </c>
      <c r="F10" s="28">
        <v>59313</v>
      </c>
    </row>
    <row r="11" spans="1:8" s="2" customFormat="1">
      <c r="A11" s="23" t="s">
        <v>165</v>
      </c>
      <c r="B11" s="23" t="s">
        <v>166</v>
      </c>
      <c r="C11" s="24" t="s">
        <v>42</v>
      </c>
      <c r="D11" s="25" t="s">
        <v>15</v>
      </c>
      <c r="E11" s="22" t="s">
        <v>90</v>
      </c>
      <c r="F11" s="12">
        <v>50941.11</v>
      </c>
    </row>
    <row r="12" spans="1:8" s="2" customFormat="1">
      <c r="A12" s="23" t="s">
        <v>167</v>
      </c>
      <c r="B12" s="23" t="s">
        <v>168</v>
      </c>
      <c r="C12" s="22" t="s">
        <v>79</v>
      </c>
      <c r="D12" s="22" t="s">
        <v>11</v>
      </c>
      <c r="E12" s="22" t="s">
        <v>121</v>
      </c>
      <c r="F12" s="28">
        <v>47657.279999999999</v>
      </c>
    </row>
    <row r="13" spans="1:8" s="2" customFormat="1">
      <c r="A13" s="23" t="s">
        <v>169</v>
      </c>
      <c r="B13" s="23" t="s">
        <v>170</v>
      </c>
      <c r="C13" s="22" t="s">
        <v>21</v>
      </c>
      <c r="D13" s="22" t="s">
        <v>22</v>
      </c>
      <c r="E13" s="22" t="s">
        <v>94</v>
      </c>
      <c r="F13" s="28">
        <v>38102.490000000013</v>
      </c>
    </row>
    <row r="14" spans="1:8" s="2" customFormat="1">
      <c r="A14" s="23" t="s">
        <v>171</v>
      </c>
      <c r="B14" s="23" t="s">
        <v>172</v>
      </c>
      <c r="C14" s="22" t="s">
        <v>52</v>
      </c>
      <c r="D14" s="22" t="s">
        <v>15</v>
      </c>
      <c r="E14" s="22" t="s">
        <v>90</v>
      </c>
      <c r="F14" s="28">
        <v>36248.720000000001</v>
      </c>
    </row>
    <row r="15" spans="1:8" s="2" customFormat="1">
      <c r="A15" s="23" t="s">
        <v>173</v>
      </c>
      <c r="B15" s="23" t="s">
        <v>174</v>
      </c>
      <c r="C15" s="24" t="s">
        <v>175</v>
      </c>
      <c r="D15" s="25" t="s">
        <v>22</v>
      </c>
      <c r="E15" s="22" t="s">
        <v>94</v>
      </c>
      <c r="F15" s="12">
        <v>32799</v>
      </c>
    </row>
    <row r="16" spans="1:8" s="2" customFormat="1">
      <c r="A16" s="23" t="s">
        <v>176</v>
      </c>
      <c r="B16" s="23" t="s">
        <v>177</v>
      </c>
      <c r="C16" s="22" t="s">
        <v>86</v>
      </c>
      <c r="D16" s="22" t="s">
        <v>15</v>
      </c>
      <c r="E16" s="22" t="s">
        <v>53</v>
      </c>
      <c r="F16" s="28">
        <v>28488.19</v>
      </c>
    </row>
    <row r="17" spans="1:6" s="2" customFormat="1">
      <c r="A17" s="23" t="s">
        <v>178</v>
      </c>
      <c r="B17" s="23" t="s">
        <v>179</v>
      </c>
      <c r="C17" s="22" t="s">
        <v>136</v>
      </c>
      <c r="D17" s="22" t="s">
        <v>15</v>
      </c>
      <c r="E17" s="22" t="s">
        <v>53</v>
      </c>
      <c r="F17" s="28">
        <v>27498.240000000002</v>
      </c>
    </row>
    <row r="18" spans="1:6" s="2" customFormat="1">
      <c r="A18" s="23" t="s">
        <v>180</v>
      </c>
      <c r="B18" s="23" t="s">
        <v>181</v>
      </c>
      <c r="C18" s="22" t="s">
        <v>79</v>
      </c>
      <c r="D18" s="22" t="s">
        <v>11</v>
      </c>
      <c r="E18" s="22" t="s">
        <v>53</v>
      </c>
      <c r="F18" s="28">
        <v>22397.87</v>
      </c>
    </row>
    <row r="19" spans="1:6" s="2" customFormat="1" ht="28.9">
      <c r="A19" s="23" t="s">
        <v>182</v>
      </c>
      <c r="B19" s="23" t="s">
        <v>183</v>
      </c>
      <c r="C19" s="24" t="s">
        <v>59</v>
      </c>
      <c r="D19" s="25" t="s">
        <v>11</v>
      </c>
      <c r="E19" s="22" t="s">
        <v>121</v>
      </c>
      <c r="F19" s="12">
        <v>21680</v>
      </c>
    </row>
    <row r="20" spans="1:6" s="2" customFormat="1">
      <c r="A20" s="23" t="s">
        <v>165</v>
      </c>
      <c r="B20" s="23" t="s">
        <v>184</v>
      </c>
      <c r="C20" s="24" t="s">
        <v>56</v>
      </c>
      <c r="D20" s="25" t="s">
        <v>11</v>
      </c>
      <c r="E20" s="22" t="s">
        <v>185</v>
      </c>
      <c r="F20" s="12">
        <v>20800.5</v>
      </c>
    </row>
    <row r="21" spans="1:6" s="2" customFormat="1">
      <c r="A21" s="23" t="s">
        <v>186</v>
      </c>
      <c r="B21" s="23" t="s">
        <v>187</v>
      </c>
      <c r="C21" s="24" t="s">
        <v>188</v>
      </c>
      <c r="D21" s="25" t="s">
        <v>22</v>
      </c>
      <c r="E21" s="22" t="s">
        <v>98</v>
      </c>
      <c r="F21" s="12">
        <v>19881.89</v>
      </c>
    </row>
    <row r="22" spans="1:6" s="2" customFormat="1" ht="28.9">
      <c r="A22" s="23" t="s">
        <v>189</v>
      </c>
      <c r="B22" s="23" t="s">
        <v>190</v>
      </c>
      <c r="C22" s="22" t="s">
        <v>191</v>
      </c>
      <c r="D22" s="22" t="s">
        <v>11</v>
      </c>
      <c r="E22" s="22" t="s">
        <v>108</v>
      </c>
      <c r="F22" s="28">
        <v>19349.86</v>
      </c>
    </row>
    <row r="23" spans="1:6" s="2" customFormat="1">
      <c r="A23" s="23" t="s">
        <v>192</v>
      </c>
      <c r="B23" s="23" t="s">
        <v>193</v>
      </c>
      <c r="C23" s="24" t="s">
        <v>27</v>
      </c>
      <c r="D23" s="25" t="s">
        <v>11</v>
      </c>
      <c r="E23" s="22" t="s">
        <v>121</v>
      </c>
      <c r="F23" s="12">
        <v>16000</v>
      </c>
    </row>
    <row r="24" spans="1:6" s="2" customFormat="1">
      <c r="A24" s="23" t="s">
        <v>194</v>
      </c>
      <c r="B24" s="23" t="s">
        <v>195</v>
      </c>
      <c r="C24" s="24" t="s">
        <v>56</v>
      </c>
      <c r="D24" s="25" t="s">
        <v>11</v>
      </c>
      <c r="E24" s="22" t="s">
        <v>185</v>
      </c>
      <c r="F24" s="12">
        <v>15399.56</v>
      </c>
    </row>
    <row r="25" spans="1:6" s="2" customFormat="1">
      <c r="A25" s="23" t="s">
        <v>196</v>
      </c>
      <c r="B25" s="23" t="s">
        <v>197</v>
      </c>
      <c r="C25" s="22" t="s">
        <v>42</v>
      </c>
      <c r="D25" s="22" t="s">
        <v>15</v>
      </c>
      <c r="E25" s="22" t="s">
        <v>53</v>
      </c>
      <c r="F25" s="28">
        <v>14340</v>
      </c>
    </row>
    <row r="26" spans="1:6" s="2" customFormat="1">
      <c r="A26" s="23" t="s">
        <v>198</v>
      </c>
      <c r="B26" s="23" t="s">
        <v>199</v>
      </c>
      <c r="C26" s="22" t="s">
        <v>56</v>
      </c>
      <c r="D26" s="22" t="s">
        <v>11</v>
      </c>
      <c r="E26" s="22" t="s">
        <v>185</v>
      </c>
      <c r="F26" s="28">
        <v>13656</v>
      </c>
    </row>
    <row r="27" spans="1:6" s="2" customFormat="1">
      <c r="A27" s="23" t="s">
        <v>200</v>
      </c>
      <c r="B27" s="23" t="s">
        <v>201</v>
      </c>
      <c r="C27" s="22" t="s">
        <v>67</v>
      </c>
      <c r="D27" s="22" t="s">
        <v>15</v>
      </c>
      <c r="E27" s="22" t="s">
        <v>83</v>
      </c>
      <c r="F27" s="28">
        <v>12899.76</v>
      </c>
    </row>
    <row r="28" spans="1:6" s="2" customFormat="1">
      <c r="A28" s="23" t="s">
        <v>202</v>
      </c>
      <c r="B28" s="23" t="s">
        <v>203</v>
      </c>
      <c r="C28" s="24" t="s">
        <v>188</v>
      </c>
      <c r="D28" s="25" t="s">
        <v>22</v>
      </c>
      <c r="E28" s="22" t="s">
        <v>98</v>
      </c>
      <c r="F28" s="12">
        <v>12226.23</v>
      </c>
    </row>
    <row r="29" spans="1:6" s="2" customFormat="1">
      <c r="A29" s="23" t="s">
        <v>204</v>
      </c>
      <c r="B29" s="23" t="s">
        <v>205</v>
      </c>
      <c r="C29" s="24" t="s">
        <v>206</v>
      </c>
      <c r="D29" s="25" t="s">
        <v>11</v>
      </c>
      <c r="E29" s="22" t="s">
        <v>108</v>
      </c>
      <c r="F29" s="12">
        <v>11146.97</v>
      </c>
    </row>
    <row r="30" spans="1:6" s="2" customFormat="1">
      <c r="A30" s="23" t="s">
        <v>207</v>
      </c>
      <c r="B30" s="23" t="s">
        <v>208</v>
      </c>
      <c r="C30" s="22" t="s">
        <v>14</v>
      </c>
      <c r="D30" s="22" t="s">
        <v>15</v>
      </c>
      <c r="E30" s="22" t="s">
        <v>53</v>
      </c>
      <c r="F30" s="28">
        <v>10499.9</v>
      </c>
    </row>
    <row r="31" spans="1:6" s="2" customFormat="1">
      <c r="A31" s="23" t="s">
        <v>209</v>
      </c>
      <c r="B31" s="23" t="s">
        <v>210</v>
      </c>
      <c r="C31" s="22" t="s">
        <v>27</v>
      </c>
      <c r="D31" s="22" t="s">
        <v>11</v>
      </c>
      <c r="E31" s="22" t="s">
        <v>121</v>
      </c>
      <c r="F31" s="28">
        <v>10143.73</v>
      </c>
    </row>
    <row r="32" spans="1:6" s="2" customFormat="1">
      <c r="A32" s="23" t="s">
        <v>211</v>
      </c>
      <c r="B32" s="23" t="s">
        <v>212</v>
      </c>
      <c r="C32" s="24" t="s">
        <v>14</v>
      </c>
      <c r="D32" s="25" t="s">
        <v>15</v>
      </c>
      <c r="E32" s="22" t="s">
        <v>83</v>
      </c>
      <c r="F32" s="12">
        <v>9675</v>
      </c>
    </row>
    <row r="33" spans="1:6" s="2" customFormat="1">
      <c r="A33" s="23" t="s">
        <v>213</v>
      </c>
      <c r="B33" s="23" t="s">
        <v>214</v>
      </c>
      <c r="C33" s="24" t="s">
        <v>97</v>
      </c>
      <c r="D33" s="25" t="s">
        <v>22</v>
      </c>
      <c r="E33" s="22" t="s">
        <v>98</v>
      </c>
      <c r="F33" s="12">
        <v>6891.33</v>
      </c>
    </row>
    <row r="34" spans="1:6" s="2" customFormat="1">
      <c r="A34" s="23" t="s">
        <v>215</v>
      </c>
      <c r="B34" s="23" t="s">
        <v>216</v>
      </c>
      <c r="C34" s="22" t="s">
        <v>64</v>
      </c>
      <c r="D34" s="22" t="s">
        <v>15</v>
      </c>
      <c r="E34" s="22" t="s">
        <v>83</v>
      </c>
      <c r="F34" s="28">
        <v>6830.81</v>
      </c>
    </row>
    <row r="35" spans="1:6" s="2" customFormat="1">
      <c r="A35" s="23" t="s">
        <v>217</v>
      </c>
      <c r="B35" s="23" t="s">
        <v>218</v>
      </c>
      <c r="C35" s="24" t="s">
        <v>59</v>
      </c>
      <c r="D35" s="25" t="s">
        <v>11</v>
      </c>
      <c r="E35" s="22" t="s">
        <v>121</v>
      </c>
      <c r="F35" s="12">
        <v>6556.65</v>
      </c>
    </row>
    <row r="36" spans="1:6" s="2" customFormat="1">
      <c r="A36" s="23" t="s">
        <v>219</v>
      </c>
      <c r="B36" s="23" t="s">
        <v>220</v>
      </c>
      <c r="C36" s="22" t="s">
        <v>136</v>
      </c>
      <c r="D36" s="22" t="s">
        <v>15</v>
      </c>
      <c r="E36" s="22" t="s">
        <v>90</v>
      </c>
      <c r="F36" s="28">
        <v>6469.32</v>
      </c>
    </row>
    <row r="37" spans="1:6" s="2" customFormat="1">
      <c r="A37" s="23" t="s">
        <v>221</v>
      </c>
      <c r="B37" s="23" t="s">
        <v>222</v>
      </c>
      <c r="C37" s="22" t="s">
        <v>52</v>
      </c>
      <c r="D37" s="22" t="s">
        <v>15</v>
      </c>
      <c r="E37" s="22" t="s">
        <v>90</v>
      </c>
      <c r="F37" s="28">
        <v>5927.57</v>
      </c>
    </row>
    <row r="38" spans="1:6" s="2" customFormat="1">
      <c r="A38" s="23" t="s">
        <v>223</v>
      </c>
      <c r="B38" s="23" t="s">
        <v>224</v>
      </c>
      <c r="C38" s="24" t="s">
        <v>10</v>
      </c>
      <c r="D38" s="25" t="s">
        <v>11</v>
      </c>
      <c r="E38" s="22" t="s">
        <v>185</v>
      </c>
      <c r="F38" s="12">
        <v>5715.9699999999993</v>
      </c>
    </row>
    <row r="39" spans="1:6" s="2" customFormat="1">
      <c r="A39" s="23" t="s">
        <v>225</v>
      </c>
      <c r="B39" s="23" t="s">
        <v>226</v>
      </c>
      <c r="C39" s="22" t="s">
        <v>227</v>
      </c>
      <c r="D39" s="22" t="s">
        <v>22</v>
      </c>
      <c r="E39" s="22" t="s">
        <v>53</v>
      </c>
      <c r="F39" s="28">
        <v>5000</v>
      </c>
    </row>
    <row r="40" spans="1:6" s="2" customFormat="1">
      <c r="A40" s="23" t="s">
        <v>228</v>
      </c>
      <c r="B40" s="23" t="s">
        <v>229</v>
      </c>
      <c r="C40" s="24" t="s">
        <v>18</v>
      </c>
      <c r="D40" s="25" t="s">
        <v>11</v>
      </c>
      <c r="E40" s="22" t="s">
        <v>121</v>
      </c>
      <c r="F40" s="12">
        <v>4800</v>
      </c>
    </row>
    <row r="41" spans="1:6" s="2" customFormat="1">
      <c r="A41" s="23" t="s">
        <v>230</v>
      </c>
      <c r="B41" s="23" t="s">
        <v>231</v>
      </c>
      <c r="C41" s="24" t="s">
        <v>145</v>
      </c>
      <c r="D41" s="25" t="s">
        <v>22</v>
      </c>
      <c r="E41" s="22" t="s">
        <v>112</v>
      </c>
      <c r="F41" s="12">
        <v>4474.8599999999997</v>
      </c>
    </row>
    <row r="42" spans="1:6" s="2" customFormat="1">
      <c r="A42" s="23" t="s">
        <v>232</v>
      </c>
      <c r="B42" s="23" t="s">
        <v>233</v>
      </c>
      <c r="C42" s="24" t="s">
        <v>67</v>
      </c>
      <c r="D42" s="25" t="s">
        <v>15</v>
      </c>
      <c r="E42" s="22" t="s">
        <v>83</v>
      </c>
      <c r="F42" s="12">
        <v>4432.4400000000014</v>
      </c>
    </row>
    <row r="43" spans="1:6" s="2" customFormat="1">
      <c r="A43" s="23" t="s">
        <v>234</v>
      </c>
      <c r="B43" s="23" t="s">
        <v>235</v>
      </c>
      <c r="C43" s="24" t="s">
        <v>52</v>
      </c>
      <c r="D43" s="25" t="s">
        <v>15</v>
      </c>
      <c r="E43" s="22" t="s">
        <v>90</v>
      </c>
      <c r="F43" s="12">
        <v>4149.8600000000006</v>
      </c>
    </row>
    <row r="44" spans="1:6" s="2" customFormat="1">
      <c r="A44" s="23" t="s">
        <v>236</v>
      </c>
      <c r="B44" s="23" t="s">
        <v>237</v>
      </c>
      <c r="C44" s="22" t="s">
        <v>97</v>
      </c>
      <c r="D44" s="22" t="s">
        <v>22</v>
      </c>
      <c r="E44" s="22" t="s">
        <v>98</v>
      </c>
      <c r="F44" s="28">
        <v>4117.68</v>
      </c>
    </row>
    <row r="45" spans="1:6" s="2" customFormat="1">
      <c r="A45" s="23" t="s">
        <v>238</v>
      </c>
      <c r="B45" s="23" t="s">
        <v>239</v>
      </c>
      <c r="C45" s="24" t="s">
        <v>42</v>
      </c>
      <c r="D45" s="25" t="s">
        <v>15</v>
      </c>
      <c r="E45" s="22" t="s">
        <v>90</v>
      </c>
      <c r="F45" s="12">
        <v>4049.4</v>
      </c>
    </row>
    <row r="46" spans="1:6" s="2" customFormat="1">
      <c r="A46" s="23" t="s">
        <v>240</v>
      </c>
      <c r="B46" s="23" t="s">
        <v>241</v>
      </c>
      <c r="C46" s="24" t="s">
        <v>242</v>
      </c>
      <c r="D46" s="25" t="s">
        <v>22</v>
      </c>
      <c r="E46" s="22" t="s">
        <v>112</v>
      </c>
      <c r="F46" s="12">
        <v>4023.31</v>
      </c>
    </row>
    <row r="47" spans="1:6" s="2" customFormat="1">
      <c r="A47" s="23" t="s">
        <v>243</v>
      </c>
      <c r="B47" s="23" t="s">
        <v>244</v>
      </c>
      <c r="C47" s="22" t="s">
        <v>64</v>
      </c>
      <c r="D47" s="22" t="s">
        <v>15</v>
      </c>
      <c r="E47" s="22" t="s">
        <v>83</v>
      </c>
      <c r="F47" s="28">
        <v>3870</v>
      </c>
    </row>
    <row r="48" spans="1:6" s="2" customFormat="1">
      <c r="A48" s="23" t="s">
        <v>245</v>
      </c>
      <c r="B48" s="23" t="s">
        <v>246</v>
      </c>
      <c r="C48" s="24" t="s">
        <v>107</v>
      </c>
      <c r="D48" s="25" t="s">
        <v>11</v>
      </c>
      <c r="E48" s="22" t="s">
        <v>108</v>
      </c>
      <c r="F48" s="12">
        <v>3111.2</v>
      </c>
    </row>
    <row r="49" spans="1:6" s="2" customFormat="1">
      <c r="A49" s="23" t="s">
        <v>247</v>
      </c>
      <c r="B49" s="23" t="s">
        <v>248</v>
      </c>
      <c r="C49" s="24" t="s">
        <v>10</v>
      </c>
      <c r="D49" s="25" t="s">
        <v>11</v>
      </c>
      <c r="E49" s="22" t="s">
        <v>185</v>
      </c>
      <c r="F49" s="12">
        <v>2668.32</v>
      </c>
    </row>
    <row r="50" spans="1:6" s="2" customFormat="1">
      <c r="A50" s="23" t="s">
        <v>249</v>
      </c>
      <c r="B50" s="23" t="s">
        <v>250</v>
      </c>
      <c r="C50" s="22" t="s">
        <v>56</v>
      </c>
      <c r="D50" s="22" t="s">
        <v>11</v>
      </c>
      <c r="E50" s="22" t="s">
        <v>185</v>
      </c>
      <c r="F50" s="28">
        <v>2444.25</v>
      </c>
    </row>
    <row r="51" spans="1:6" s="2" customFormat="1">
      <c r="A51" s="23" t="s">
        <v>251</v>
      </c>
      <c r="B51" s="23" t="s">
        <v>252</v>
      </c>
      <c r="C51" s="22" t="s">
        <v>56</v>
      </c>
      <c r="D51" s="22" t="s">
        <v>11</v>
      </c>
      <c r="E51" s="22" t="s">
        <v>185</v>
      </c>
      <c r="F51" s="28">
        <v>2400</v>
      </c>
    </row>
    <row r="52" spans="1:6" s="2" customFormat="1">
      <c r="A52" s="23" t="s">
        <v>253</v>
      </c>
      <c r="B52" s="23" t="s">
        <v>254</v>
      </c>
      <c r="C52" s="24" t="s">
        <v>42</v>
      </c>
      <c r="D52" s="25" t="s">
        <v>15</v>
      </c>
      <c r="E52" s="22" t="s">
        <v>90</v>
      </c>
      <c r="F52" s="12">
        <v>2304</v>
      </c>
    </row>
    <row r="53" spans="1:6" s="2" customFormat="1" ht="14.45" customHeight="1">
      <c r="A53" s="23" t="s">
        <v>255</v>
      </c>
      <c r="B53" s="23" t="s">
        <v>256</v>
      </c>
      <c r="C53" s="24" t="s">
        <v>27</v>
      </c>
      <c r="D53" s="25" t="s">
        <v>11</v>
      </c>
      <c r="E53" s="22" t="s">
        <v>121</v>
      </c>
      <c r="F53" s="12">
        <v>2241.3000000000002</v>
      </c>
    </row>
    <row r="54" spans="1:6" s="2" customFormat="1">
      <c r="A54" s="23" t="s">
        <v>257</v>
      </c>
      <c r="B54" s="23" t="s">
        <v>258</v>
      </c>
      <c r="C54" s="22" t="s">
        <v>14</v>
      </c>
      <c r="D54" s="22" t="s">
        <v>15</v>
      </c>
      <c r="E54" s="22" t="s">
        <v>83</v>
      </c>
      <c r="F54" s="28">
        <v>2150</v>
      </c>
    </row>
    <row r="55" spans="1:6" s="2" customFormat="1">
      <c r="A55" s="23" t="s">
        <v>259</v>
      </c>
      <c r="B55" s="23" t="s">
        <v>260</v>
      </c>
      <c r="C55" s="24" t="s">
        <v>261</v>
      </c>
      <c r="D55" s="25" t="s">
        <v>15</v>
      </c>
      <c r="E55" s="22" t="s">
        <v>83</v>
      </c>
      <c r="F55" s="12">
        <v>2150</v>
      </c>
    </row>
    <row r="56" spans="1:6" s="2" customFormat="1">
      <c r="A56" s="23" t="s">
        <v>262</v>
      </c>
      <c r="B56" s="23" t="s">
        <v>263</v>
      </c>
      <c r="C56" s="22" t="s">
        <v>64</v>
      </c>
      <c r="D56" s="22" t="s">
        <v>15</v>
      </c>
      <c r="E56" s="22" t="s">
        <v>83</v>
      </c>
      <c r="F56" s="28">
        <v>2064</v>
      </c>
    </row>
    <row r="57" spans="1:6" s="2" customFormat="1">
      <c r="A57" s="23" t="s">
        <v>264</v>
      </c>
      <c r="B57" s="23" t="s">
        <v>265</v>
      </c>
      <c r="C57" s="22" t="s">
        <v>64</v>
      </c>
      <c r="D57" s="22" t="s">
        <v>15</v>
      </c>
      <c r="E57" s="22" t="s">
        <v>83</v>
      </c>
      <c r="F57" s="28">
        <v>1986.6</v>
      </c>
    </row>
    <row r="58" spans="1:6" s="2" customFormat="1">
      <c r="A58" s="23" t="s">
        <v>266</v>
      </c>
      <c r="B58" s="23" t="s">
        <v>267</v>
      </c>
      <c r="C58" s="22" t="s">
        <v>268</v>
      </c>
      <c r="D58" s="22" t="s">
        <v>11</v>
      </c>
      <c r="E58" s="22" t="s">
        <v>121</v>
      </c>
      <c r="F58" s="28">
        <v>1916.1</v>
      </c>
    </row>
    <row r="59" spans="1:6" s="2" customFormat="1">
      <c r="A59" s="23" t="s">
        <v>269</v>
      </c>
      <c r="B59" s="23" t="s">
        <v>270</v>
      </c>
      <c r="C59" s="24" t="s">
        <v>131</v>
      </c>
      <c r="D59" s="25" t="s">
        <v>15</v>
      </c>
      <c r="E59" s="22" t="s">
        <v>90</v>
      </c>
      <c r="F59" s="12">
        <v>1872</v>
      </c>
    </row>
    <row r="60" spans="1:6" s="2" customFormat="1">
      <c r="A60" s="23" t="s">
        <v>271</v>
      </c>
      <c r="B60" s="23" t="s">
        <v>272</v>
      </c>
      <c r="C60" s="22" t="s">
        <v>42</v>
      </c>
      <c r="D60" s="22" t="s">
        <v>15</v>
      </c>
      <c r="E60" s="22" t="s">
        <v>90</v>
      </c>
      <c r="F60" s="28">
        <v>1835.62</v>
      </c>
    </row>
    <row r="61" spans="1:6" s="2" customFormat="1">
      <c r="A61" s="23" t="s">
        <v>273</v>
      </c>
      <c r="B61" s="23" t="s">
        <v>274</v>
      </c>
      <c r="C61" s="22" t="s">
        <v>111</v>
      </c>
      <c r="D61" s="22" t="s">
        <v>22</v>
      </c>
      <c r="E61" s="22" t="s">
        <v>112</v>
      </c>
      <c r="F61" s="28">
        <v>1828.55</v>
      </c>
    </row>
    <row r="62" spans="1:6" s="2" customFormat="1">
      <c r="A62" s="23" t="s">
        <v>251</v>
      </c>
      <c r="B62" s="23" t="s">
        <v>275</v>
      </c>
      <c r="C62" s="22" t="s">
        <v>56</v>
      </c>
      <c r="D62" s="22" t="s">
        <v>11</v>
      </c>
      <c r="E62" s="22" t="s">
        <v>185</v>
      </c>
      <c r="F62" s="28">
        <v>1808</v>
      </c>
    </row>
    <row r="63" spans="1:6" s="2" customFormat="1">
      <c r="A63" s="23" t="s">
        <v>276</v>
      </c>
      <c r="B63" s="23" t="s">
        <v>277</v>
      </c>
      <c r="C63" s="24" t="s">
        <v>37</v>
      </c>
      <c r="D63" s="25" t="s">
        <v>22</v>
      </c>
      <c r="E63" s="22" t="s">
        <v>98</v>
      </c>
      <c r="F63" s="12">
        <v>1677.2</v>
      </c>
    </row>
    <row r="64" spans="1:6" s="2" customFormat="1">
      <c r="A64" s="23" t="s">
        <v>202</v>
      </c>
      <c r="B64" s="23" t="s">
        <v>278</v>
      </c>
      <c r="C64" s="22" t="s">
        <v>188</v>
      </c>
      <c r="D64" s="22" t="s">
        <v>22</v>
      </c>
      <c r="E64" s="22" t="s">
        <v>98</v>
      </c>
      <c r="F64" s="28">
        <v>1387.09</v>
      </c>
    </row>
    <row r="65" spans="1:6" s="2" customFormat="1">
      <c r="A65" s="23" t="s">
        <v>279</v>
      </c>
      <c r="B65" s="23" t="s">
        <v>280</v>
      </c>
      <c r="C65" s="22" t="s">
        <v>21</v>
      </c>
      <c r="D65" s="22" t="s">
        <v>22</v>
      </c>
      <c r="E65" s="22" t="s">
        <v>94</v>
      </c>
      <c r="F65" s="28">
        <v>1298.7</v>
      </c>
    </row>
    <row r="66" spans="1:6" s="2" customFormat="1" ht="15" thickBot="1">
      <c r="A66" s="23" t="s">
        <v>281</v>
      </c>
      <c r="B66" s="23" t="s">
        <v>282</v>
      </c>
      <c r="C66" s="24" t="s">
        <v>283</v>
      </c>
      <c r="D66" s="25" t="s">
        <v>22</v>
      </c>
      <c r="E66" s="22" t="s">
        <v>112</v>
      </c>
      <c r="F66" s="12">
        <v>818.72</v>
      </c>
    </row>
    <row r="67" spans="1:6" ht="15" thickBot="1">
      <c r="A67" s="19" t="s">
        <v>47</v>
      </c>
      <c r="B67" s="15"/>
      <c r="C67" s="15"/>
      <c r="D67" s="16"/>
      <c r="E67" s="17"/>
      <c r="F67" s="13">
        <f>SUBTOTAL(109,ExportData45[Rahoitus])</f>
        <v>2510932.5300000007</v>
      </c>
    </row>
    <row r="68" spans="1:6">
      <c r="A68" s="7"/>
    </row>
  </sheetData>
  <pageMargins left="0.7" right="0.7" top="0.75" bottom="0.75" header="0.3" footer="0.3"/>
  <pageSetup paperSize="8" orientation="landscape" horizontalDpi="300" verticalDpi="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04808-ED8B-4090-AA41-DDCDA1B2D665}">
  <dimension ref="A1:H25"/>
  <sheetViews>
    <sheetView workbookViewId="0">
      <selection activeCell="A5" sqref="A5"/>
    </sheetView>
  </sheetViews>
  <sheetFormatPr defaultRowHeight="14.45"/>
  <cols>
    <col min="1" max="1" width="40.85546875" customWidth="1"/>
    <col min="2" max="2" width="80.28515625" customWidth="1"/>
    <col min="3" max="3" width="11.85546875" customWidth="1"/>
    <col min="4" max="4" width="14.140625" customWidth="1"/>
    <col min="5" max="5" width="14" customWidth="1"/>
  </cols>
  <sheetData>
    <row r="1" spans="1:8" ht="28.9">
      <c r="A1" s="4" t="s">
        <v>284</v>
      </c>
    </row>
    <row r="2" spans="1:8" ht="21">
      <c r="A2" s="5" t="s">
        <v>1</v>
      </c>
    </row>
    <row r="3" spans="1:8" ht="21">
      <c r="A3" s="1" t="s">
        <v>2</v>
      </c>
      <c r="H3" s="6"/>
    </row>
    <row r="4" spans="1:8">
      <c r="A4" s="3">
        <v>46331</v>
      </c>
      <c r="G4" s="6"/>
    </row>
    <row r="5" spans="1:8">
      <c r="A5" s="21" t="s">
        <v>3</v>
      </c>
      <c r="B5" s="21" t="s">
        <v>4</v>
      </c>
      <c r="C5" s="21" t="s">
        <v>5</v>
      </c>
      <c r="D5" s="21" t="s">
        <v>6</v>
      </c>
      <c r="E5" s="21" t="s">
        <v>7</v>
      </c>
    </row>
    <row r="6" spans="1:8" s="2" customFormat="1" ht="28.9">
      <c r="A6" t="s">
        <v>285</v>
      </c>
      <c r="B6" s="2" t="s">
        <v>286</v>
      </c>
      <c r="C6" t="s">
        <v>27</v>
      </c>
      <c r="D6" t="s">
        <v>11</v>
      </c>
      <c r="E6" s="18">
        <v>145688.65</v>
      </c>
    </row>
    <row r="7" spans="1:8" s="2" customFormat="1">
      <c r="A7" t="s">
        <v>287</v>
      </c>
      <c r="B7" s="2" t="s">
        <v>288</v>
      </c>
      <c r="C7" t="s">
        <v>21</v>
      </c>
      <c r="D7" t="s">
        <v>22</v>
      </c>
      <c r="E7" s="18">
        <v>140804.09</v>
      </c>
    </row>
    <row r="8" spans="1:8" s="2" customFormat="1" ht="28.9">
      <c r="A8" t="s">
        <v>289</v>
      </c>
      <c r="B8" s="2" t="s">
        <v>290</v>
      </c>
      <c r="C8" t="s">
        <v>97</v>
      </c>
      <c r="D8" t="s">
        <v>22</v>
      </c>
      <c r="E8" s="18">
        <v>39119.4</v>
      </c>
    </row>
    <row r="9" spans="1:8" s="2" customFormat="1" ht="28.9">
      <c r="A9" t="s">
        <v>291</v>
      </c>
      <c r="B9" s="2" t="s">
        <v>292</v>
      </c>
      <c r="C9" t="s">
        <v>79</v>
      </c>
      <c r="D9" t="s">
        <v>11</v>
      </c>
      <c r="E9" s="18">
        <v>34536</v>
      </c>
    </row>
    <row r="10" spans="1:8" s="2" customFormat="1">
      <c r="A10" t="s">
        <v>293</v>
      </c>
      <c r="B10" s="2" t="s">
        <v>294</v>
      </c>
      <c r="C10" t="s">
        <v>261</v>
      </c>
      <c r="D10" t="s">
        <v>15</v>
      </c>
      <c r="E10" s="18">
        <v>29348</v>
      </c>
    </row>
    <row r="11" spans="1:8" s="2" customFormat="1" ht="28.9">
      <c r="A11" t="s">
        <v>295</v>
      </c>
      <c r="B11" s="30" t="s">
        <v>296</v>
      </c>
      <c r="C11" t="s">
        <v>93</v>
      </c>
      <c r="D11" t="s">
        <v>22</v>
      </c>
      <c r="E11" s="18">
        <v>22800</v>
      </c>
    </row>
    <row r="12" spans="1:8" s="2" customFormat="1">
      <c r="A12" t="s">
        <v>297</v>
      </c>
      <c r="B12" s="2" t="s">
        <v>298</v>
      </c>
      <c r="C12" t="s">
        <v>27</v>
      </c>
      <c r="D12" t="s">
        <v>11</v>
      </c>
      <c r="E12" s="18">
        <v>21901.26</v>
      </c>
    </row>
    <row r="13" spans="1:8" s="2" customFormat="1">
      <c r="A13" t="s">
        <v>299</v>
      </c>
      <c r="B13" s="2" t="s">
        <v>300</v>
      </c>
      <c r="C13" t="s">
        <v>21</v>
      </c>
      <c r="D13" t="s">
        <v>22</v>
      </c>
      <c r="E13" s="18">
        <v>9647</v>
      </c>
    </row>
    <row r="14" spans="1:8" s="2" customFormat="1">
      <c r="A14" t="s">
        <v>301</v>
      </c>
      <c r="B14" s="2" t="s">
        <v>302</v>
      </c>
      <c r="C14" t="s">
        <v>59</v>
      </c>
      <c r="D14" t="s">
        <v>11</v>
      </c>
      <c r="E14" s="18">
        <v>9560</v>
      </c>
    </row>
    <row r="15" spans="1:8" s="2" customFormat="1">
      <c r="A15" t="s">
        <v>301</v>
      </c>
      <c r="B15" s="2" t="s">
        <v>303</v>
      </c>
      <c r="C15" t="s">
        <v>59</v>
      </c>
      <c r="D15" t="s">
        <v>11</v>
      </c>
      <c r="E15" s="18">
        <v>7250</v>
      </c>
    </row>
    <row r="16" spans="1:8" s="2" customFormat="1">
      <c r="A16" t="s">
        <v>304</v>
      </c>
      <c r="B16" s="2" t="s">
        <v>305</v>
      </c>
      <c r="C16" t="s">
        <v>42</v>
      </c>
      <c r="D16" t="s">
        <v>15</v>
      </c>
      <c r="E16" s="18">
        <v>6832</v>
      </c>
    </row>
    <row r="17" spans="1:5" s="2" customFormat="1">
      <c r="A17" t="s">
        <v>306</v>
      </c>
      <c r="B17" s="2" t="s">
        <v>307</v>
      </c>
      <c r="C17" t="s">
        <v>308</v>
      </c>
      <c r="D17" t="s">
        <v>22</v>
      </c>
      <c r="E17" s="18">
        <v>5728.5</v>
      </c>
    </row>
    <row r="18" spans="1:5" s="2" customFormat="1">
      <c r="A18" t="s">
        <v>309</v>
      </c>
      <c r="B18" s="2" t="s">
        <v>310</v>
      </c>
      <c r="C18" t="s">
        <v>261</v>
      </c>
      <c r="D18" t="s">
        <v>15</v>
      </c>
      <c r="E18" s="18">
        <v>5400</v>
      </c>
    </row>
    <row r="19" spans="1:5" s="2" customFormat="1">
      <c r="A19" t="s">
        <v>311</v>
      </c>
      <c r="B19" s="2" t="s">
        <v>312</v>
      </c>
      <c r="C19" t="s">
        <v>128</v>
      </c>
      <c r="D19" t="s">
        <v>22</v>
      </c>
      <c r="E19" s="18">
        <v>3150</v>
      </c>
    </row>
    <row r="20" spans="1:5" s="2" customFormat="1">
      <c r="A20" t="s">
        <v>309</v>
      </c>
      <c r="B20" s="2" t="s">
        <v>313</v>
      </c>
      <c r="C20" t="s">
        <v>261</v>
      </c>
      <c r="D20" t="s">
        <v>15</v>
      </c>
      <c r="E20" s="18">
        <v>1246.22</v>
      </c>
    </row>
    <row r="21" spans="1:5" s="2" customFormat="1">
      <c r="A21" t="s">
        <v>309</v>
      </c>
      <c r="B21" s="2" t="s">
        <v>314</v>
      </c>
      <c r="C21" t="s">
        <v>261</v>
      </c>
      <c r="D21" t="s">
        <v>15</v>
      </c>
      <c r="E21" s="18">
        <v>1087.5</v>
      </c>
    </row>
    <row r="22" spans="1:5" s="2" customFormat="1">
      <c r="A22" t="s">
        <v>315</v>
      </c>
      <c r="B22" s="2" t="s">
        <v>316</v>
      </c>
      <c r="C22" t="s">
        <v>261</v>
      </c>
      <c r="D22" t="s">
        <v>15</v>
      </c>
      <c r="E22" s="18">
        <v>1000</v>
      </c>
    </row>
    <row r="23" spans="1:5" s="2" customFormat="1" ht="15" thickBot="1">
      <c r="A23" t="s">
        <v>317</v>
      </c>
      <c r="B23" s="2" t="s">
        <v>318</v>
      </c>
      <c r="C23" t="s">
        <v>67</v>
      </c>
      <c r="D23" t="s">
        <v>15</v>
      </c>
      <c r="E23" s="18">
        <v>1000</v>
      </c>
    </row>
    <row r="24" spans="1:5" ht="15" thickBot="1">
      <c r="A24" s="19" t="s">
        <v>47</v>
      </c>
      <c r="B24" s="15"/>
      <c r="C24" s="15"/>
      <c r="D24" s="16"/>
      <c r="E24" s="29">
        <f>SUBTOTAL(109,ExportData6[Rahoitus])</f>
        <v>486098.62</v>
      </c>
    </row>
    <row r="25" spans="1:5">
      <c r="A25" s="7"/>
    </row>
  </sheetData>
  <phoneticPr fontId="10" type="noConversion"/>
  <pageMargins left="0.7" right="0.7" top="0.75" bottom="0.75" header="0.3" footer="0.3"/>
  <pageSetup paperSize="8" orientation="landscape" horizontalDpi="300" verticalDpi="120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c4bbedd957942e9b7ae9016b7d801af xmlns="a90a8554-5475-4609-9feb-2f024996965b">
      <Terms xmlns="http://schemas.microsoft.com/office/infopath/2007/PartnerControls"/>
    </ic4bbedd957942e9b7ae9016b7d801af>
    <Diaarinumero xmlns="a90a8554-5475-4609-9feb-2f024996965b" xsi:nil="true"/>
    <h5218b789dcc4879ac7e2471126f729c xmlns="a90a8554-5475-4609-9feb-2f024996965b">
      <Terms xmlns="http://schemas.microsoft.com/office/infopath/2007/PartnerControls"/>
    </h5218b789dcc4879ac7e2471126f729c>
    <ha41659fa04643d0ac27d4c98155f03c xmlns="a90a8554-5475-4609-9feb-2f024996965b">
      <Terms xmlns="http://schemas.microsoft.com/office/infopath/2007/PartnerControls"/>
    </ha41659fa04643d0ac27d4c98155f03c>
    <Dokumentin_x0020_tila xmlns="a90a8554-5475-4609-9feb-2f024996965b" xsi:nil="true"/>
    <KEHALaatija xmlns="a90a8554-5475-4609-9feb-2f024996965b" xsi:nil="true"/>
    <Projekti xmlns="a90a8554-5475-4609-9feb-2f024996965b" xsi:nil="true"/>
    <Päiväys xmlns="a90a8554-5475-4609-9feb-2f024996965b" xsi:nil="true"/>
    <IPOExplanation xmlns="a90a8554-5475-4609-9feb-2f024996965b" xsi:nil="true"/>
    <Dokumenttityyppi xmlns="a90a8554-5475-4609-9feb-2f024996965b" xsi:nil="true"/>
    <cdf3ae8bf76741b5a3048f7f7f6eee61 xmlns="a90a8554-5475-4609-9feb-2f024996965b">
      <Terms xmlns="http://schemas.microsoft.com/office/infopath/2007/PartnerControls"/>
    </cdf3ae8bf76741b5a3048f7f7f6eee61>
    <Lisatieto xmlns="a90a8554-5475-4609-9feb-2f024996965b" xsi:nil="true"/>
    <TaxCatchAll xmlns="a90a8554-5475-4609-9feb-2f024996965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AIMI Työtiladokumentti" ma:contentTypeID="0x01010040485BB5EA91409BADF540D1B0254D33040039B428FCAA81AD4CB5F35B97A9147781" ma:contentTypeVersion="11" ma:contentTypeDescription="Taimin työtiloissa käytettävä sisältötyyppi. Pohjautuu TAIMI Yleisdokumentti-sisältötyyppiin, josta on siivottu mm. joitakin viestinnällisen intran metatietoja pois ja järjestetty metatiedot eri järjestykseen." ma:contentTypeScope="" ma:versionID="d09be77360ec1049b4705fc54afdabd1">
  <xsd:schema xmlns:xsd="http://www.w3.org/2001/XMLSchema" xmlns:xs="http://www.w3.org/2001/XMLSchema" xmlns:p="http://schemas.microsoft.com/office/2006/metadata/properties" xmlns:ns2="a90a8554-5475-4609-9feb-2f024996965b" xmlns:ns3="0acb7ba0-3637-4c72-8163-8a2c46676cfd" targetNamespace="http://schemas.microsoft.com/office/2006/metadata/properties" ma:root="true" ma:fieldsID="32421981413b9e3fd4b6c1ea6cb6ed25" ns2:_="" ns3:_="">
    <xsd:import namespace="a90a8554-5475-4609-9feb-2f024996965b"/>
    <xsd:import namespace="0acb7ba0-3637-4c72-8163-8a2c46676cfd"/>
    <xsd:element name="properties">
      <xsd:complexType>
        <xsd:sequence>
          <xsd:element name="documentManagement">
            <xsd:complexType>
              <xsd:all>
                <xsd:element ref="ns2:Päiväys" minOccurs="0"/>
                <xsd:element ref="ns2:Dokumenttityyppi" minOccurs="0"/>
                <xsd:element ref="ns2:Dokumentin_x0020_tila" minOccurs="0"/>
                <xsd:element ref="ns2:KEHALaatija" minOccurs="0"/>
                <xsd:element ref="ns2:Lisatieto" minOccurs="0"/>
                <xsd:element ref="ns2:Diaarinumero" minOccurs="0"/>
                <xsd:element ref="ns2:Projekti" minOccurs="0"/>
                <xsd:element ref="ns2:TaxCatchAll" minOccurs="0"/>
                <xsd:element ref="ns2:h5218b789dcc4879ac7e2471126f729c" minOccurs="0"/>
                <xsd:element ref="ns2:cdf3ae8bf76741b5a3048f7f7f6eee61" minOccurs="0"/>
                <xsd:element ref="ns2:ic4bbedd957942e9b7ae9016b7d801af" minOccurs="0"/>
                <xsd:element ref="ns2:ha41659fa04643d0ac27d4c98155f03c" minOccurs="0"/>
                <xsd:element ref="ns2:TaxCatchAllLabel" minOccurs="0"/>
                <xsd:element ref="ns2:IPOExplanatio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0a8554-5475-4609-9feb-2f024996965b" elementFormDefault="qualified">
    <xsd:import namespace="http://schemas.microsoft.com/office/2006/documentManagement/types"/>
    <xsd:import namespace="http://schemas.microsoft.com/office/infopath/2007/PartnerControls"/>
    <xsd:element name="Päiväys" ma:index="2" nillable="true" ma:displayName="Päiväys" ma:description="Päivämäärä muodossa pp.kk.vvvv   HUOM! Ei ole sama kuin Muokkauspäivä, joka muuttuu aina kun dokumentin sisältöä tai ominaisuuksia muutetaan" ma:format="DateOnly" ma:indexed="true" ma:internalName="P_x00e4_iv_x00e4_ys" ma:readOnly="false">
      <xsd:simpleType>
        <xsd:restriction base="dms:DateTime"/>
      </xsd:simpleType>
    </xsd:element>
    <xsd:element name="Dokumenttityyppi" ma:index="3" nillable="true" ma:displayName="Dokumenttityyppi" ma:description="Valitse dokumentin sisältöä ja käyttötarkoitusta kuvaava dokumenttityyppi. Käytä yleistyyppejä eli esim. Henkilöstösuunnitelma ja Taloussuunnitelma ovat molemmat Suunnitelma-tyyppisiä. Tarkenna tyyppiä tarvittaessa esim. dokumentin nimessä." ma:format="Dropdown" ma:indexed="true" ma:internalName="Dokumenttityyppi" ma:readOnly="false">
      <xsd:simpleType>
        <xsd:restriction base="dms:Choice">
          <xsd:enumeration value="TUNTEMATON"/>
          <xsd:enumeration value="Muu dokumenttityyppi"/>
          <xsd:enumeration value="Aloite"/>
          <xsd:enumeration value="Analyysi"/>
          <xsd:enumeration value="Ansioluettelo"/>
          <xsd:enumeration value="Arvio"/>
          <xsd:enumeration value="Arviointi"/>
          <xsd:enumeration value="Asettamispäätös"/>
          <xsd:enumeration value="Asetus"/>
          <xsd:enumeration value="Asiakirjamalli"/>
          <xsd:enumeration value="Asialista"/>
          <xsd:enumeration value="Ehdotus"/>
          <xsd:enumeration value="Esite"/>
          <xsd:enumeration value="Esittely"/>
          <xsd:enumeration value="Esitys"/>
          <xsd:enumeration value="Esityslista"/>
          <xsd:enumeration value="Haaste"/>
          <xsd:enumeration value="Hakemus"/>
          <xsd:enumeration value="Hankekortti"/>
          <xsd:enumeration value="Hinnasto"/>
          <xsd:enumeration value="Huomautus"/>
          <xsd:enumeration value="Hyvitys"/>
          <xsd:enumeration value="Hyväksyminen"/>
          <xsd:enumeration value="Ilmoitus"/>
          <xsd:enumeration value="Jälkiarviointi"/>
          <xsd:enumeration value="Kannanotto"/>
          <xsd:enumeration value="Kartta"/>
          <xsd:enumeration value="Kehittämisehdotus"/>
          <xsd:enumeration value="Kehotus"/>
          <xsd:enumeration value="Kirje"/>
          <xsd:enumeration value="Kokouskutsu"/>
          <xsd:enumeration value="Korvaus"/>
          <xsd:enumeration value="Kuittauspyyntö"/>
          <xsd:enumeration value="Kuitti"/>
          <xsd:enumeration value="Kustannusarvio"/>
          <xsd:enumeration value="Kutsu"/>
          <xsd:enumeration value="Kuuleminen"/>
          <xsd:enumeration value="Kuulutus"/>
          <xsd:enumeration value="Kuva"/>
          <xsd:enumeration value="Kuvaus"/>
          <xsd:enumeration value="Laskelma"/>
          <xsd:enumeration value="Lasku"/>
          <xsd:enumeration value="Lausunto"/>
          <xsd:enumeration value="Lausuntopyyntö"/>
          <xsd:enumeration value="Liite"/>
          <xsd:enumeration value="Linkki"/>
          <xsd:enumeration value="Lista"/>
          <xsd:enumeration value="Lomake"/>
          <xsd:enumeration value="Loppuraportti"/>
          <xsd:enumeration value="Luettelo"/>
          <xsd:enumeration value="Lupa"/>
          <xsd:enumeration value="Lupaehdot"/>
          <xsd:enumeration value="Lähete"/>
          <xsd:enumeration value="Määrittely"/>
          <xsd:enumeration value="Määritys"/>
          <xsd:enumeration value="Määrärahakirje"/>
          <xsd:enumeration value="Muistio"/>
          <xsd:enumeration value="Muutosilmoitus"/>
          <xsd:enumeration value="Nimitys"/>
          <xsd:enumeration value="Ohje"/>
          <xsd:enumeration value="Ohjelma"/>
          <xsd:enumeration value="Oikaisupäätös"/>
          <xsd:enumeration value="Oikaisuohje"/>
          <xsd:enumeration value="Palautuspyyntö"/>
          <xsd:enumeration value="Palvelukuvaus"/>
          <xsd:enumeration value="Pelastussuunnitelma"/>
          <xsd:enumeration value="Perustelumuistio"/>
          <xsd:enumeration value="Perusteltu päätelmä"/>
          <xsd:enumeration value="Politiikka"/>
          <xsd:enumeration value="Posteri"/>
          <xsd:enumeration value="Projektiehdotus"/>
          <xsd:enumeration value="Projektisuunnitelma"/>
          <xsd:enumeration value="Prosessikuvaus"/>
          <xsd:enumeration value="Pyyntö"/>
          <xsd:enumeration value="Päätös"/>
          <xsd:enumeration value="Pöytäkirja"/>
          <xsd:enumeration value="Raportti"/>
          <xsd:enumeration value="Ratkaisu"/>
          <xsd:enumeration value="Rekisteriseloste"/>
          <xsd:enumeration value="Reklamaatio"/>
          <xsd:enumeration value="Resurssivaraus"/>
          <xsd:enumeration value="Saate"/>
          <xsd:enumeration value="Selvitys"/>
          <xsd:enumeration value="Selvityspyyntö"/>
          <xsd:enumeration value="Sitoumus"/>
          <xsd:enumeration value="Sivusto"/>
          <xsd:enumeration value="Sopimus"/>
          <xsd:enumeration value="Strategia"/>
          <xsd:enumeration value="Suunnitelma"/>
          <xsd:enumeration value="Sähköpostiviesti"/>
          <xsd:enumeration value="Tarjous"/>
          <xsd:enumeration value="Tarjouspyyntö"/>
          <xsd:enumeration value="Tarkastus"/>
          <xsd:enumeration value="Tehtävänkuva"/>
          <xsd:enumeration value="Tiedote"/>
          <xsd:enumeration value="Tietojärjestelmäseloste"/>
          <xsd:enumeration value="Tietosuojaseloste"/>
          <xsd:enumeration value="Tietosuojakortti"/>
          <xsd:enumeration value="Tilaus"/>
          <xsd:enumeration value="Tilausvahvistus"/>
          <xsd:enumeration value="Todistus"/>
          <xsd:enumeration value="Toimeksianto"/>
          <xsd:enumeration value="Tosite"/>
          <xsd:enumeration value="Työjärjestys"/>
          <xsd:enumeration value="Urakkaohjelma"/>
          <xsd:enumeration value="Uutiskirje"/>
          <xsd:enumeration value="Vaatimus"/>
          <xsd:enumeration value="Valitus"/>
          <xsd:enumeration value="Valitusosoitus"/>
          <xsd:enumeration value="Vastaus"/>
          <xsd:enumeration value="Vastine"/>
          <xsd:enumeration value="Video"/>
          <xsd:enumeration value="Yhteenveto"/>
          <xsd:enumeration value="Äänitiedosto"/>
          <xsd:enumeration value="Palvelusopimus"/>
          <xsd:enumeration value="Toimeksiantosopimus"/>
          <xsd:enumeration value="Toimitussopimus"/>
          <xsd:enumeration value="Toimittajasopimus"/>
          <xsd:enumeration value="Tietoturvallisuussopimus"/>
          <xsd:enumeration value="Tutkintapyyntö"/>
          <xsd:enumeration value="Työmääräarvio"/>
          <xsd:enumeration value="Vaatimusmäärittely"/>
        </xsd:restriction>
      </xsd:simpleType>
    </xsd:element>
    <xsd:element name="Dokumentin_x0020_tila" ma:index="4" nillable="true" ma:displayName="Dokumentin tila" ma:description="Valitse dokumentin tila" ma:format="Dropdown" ma:indexed="true" ma:internalName="Dokumentin_x0020_tila">
      <xsd:simpleType>
        <xsd:restriction base="dms:Choice">
          <xsd:enumeration value="Luonnos"/>
          <xsd:enumeration value="Lausunnolla"/>
          <xsd:enumeration value="Katselmoitavana"/>
          <xsd:enumeration value="Kommentoitavana"/>
          <xsd:enumeration value="Valmis"/>
          <xsd:enumeration value="Hyväksytty"/>
          <xsd:enumeration value="Allekirjoitettu"/>
          <xsd:enumeration value="Arkistoitu"/>
          <xsd:enumeration value="Toimitettu allekirjoitettavaksi"/>
        </xsd:restriction>
      </xsd:simpleType>
    </xsd:element>
    <xsd:element name="KEHALaatija" ma:index="5" nillable="true" ma:displayName="Laatija" ma:description="Dokumentin laatija(t)/kirjoittaja(t)/valmistelija(t). Kirjoita muodossa Sukunimi Etunimi ja useampi nimi pilkulla erotettuina. Laatijaorganisaatio on omana tietonaan. HUOM! Ei ole sama kuin Muokkaaja, joka päivittyy aina automaattisesti!" ma:indexed="true" ma:internalName="KEHALaatija" ma:readOnly="false">
      <xsd:simpleType>
        <xsd:restriction base="dms:Text">
          <xsd:maxLength value="255"/>
        </xsd:restriction>
      </xsd:simpleType>
    </xsd:element>
    <xsd:element name="Lisatieto" ma:index="7" nillable="true" ma:displayName="Lisatieto" ma:description="Dokumenttiin liittyvä vapaamuotoinen lisätieto" ma:internalName="Lisatieto">
      <xsd:simpleType>
        <xsd:restriction base="dms:Text">
          <xsd:maxLength value="255"/>
        </xsd:restriction>
      </xsd:simpleType>
    </xsd:element>
    <xsd:element name="Diaarinumero" ma:index="8" nillable="true" ma:displayName="Diaarinumero" ma:description="Arkistoitavat dokumentit pitää toimittaa viraston asiankäsittelyjärjestelmään (esim. USPA), josta saadaan dokumentille diaarinumero/asian tunnus. Dokumentin tallentaminen työtilaan ei vastaa arkistointia vaan on lähinnä työkappale tai kopio! Kirjoita tähän asiankäsittelyjärjestelmästä saatu diaarinumero. Jos tässä diaarinumerokentässä on tieto, silloin alkuperäinen dokumentti on löydettävissä asiankäsittelyjärjestelmästä samalla diaarinumerolla." ma:indexed="true" ma:internalName="Diaarinumero" ma:readOnly="false">
      <xsd:simpleType>
        <xsd:restriction base="dms:Text">
          <xsd:maxLength value="255"/>
        </xsd:restriction>
      </xsd:simpleType>
    </xsd:element>
    <xsd:element name="Projekti" ma:index="11" nillable="true" ma:displayName="Projekti" ma:description="Projektin nimi, lyhenne tai tunniste (esim. projektinumero). Jos käytetään projektin nimeä, kiinnitä huomiota oikeinkirjoitukseen, jotta Projekti-metatiedolla voidaan helposti hakea yhteen tietytyn projektiin liittyvät dokumentit." ma:indexed="true" ma:internalName="Projekti" ma:readOnly="false">
      <xsd:simpleType>
        <xsd:restriction base="dms:Text">
          <xsd:maxLength value="255"/>
        </xsd:restriction>
      </xsd:simpleType>
    </xsd:element>
    <xsd:element name="TaxCatchAll" ma:index="19" nillable="true" ma:displayName="Taxonomy Catch All Column" ma:hidden="true" ma:list="{7557e437-86c7-4cff-b037-e86bb33f893a}" ma:internalName="TaxCatchAll" ma:showField="CatchAllData" ma:web="811ef9d3-6634-4ef4-9f84-bb49ac57d8ae">
      <xsd:complexType>
        <xsd:complexContent>
          <xsd:extension base="dms:MultiChoiceLookup">
            <xsd:sequence>
              <xsd:element name="Value" type="dms:Lookup" maxOccurs="unbounded" minOccurs="0" nillable="true"/>
            </xsd:sequence>
          </xsd:extension>
        </xsd:complexContent>
      </xsd:complexType>
    </xsd:element>
    <xsd:element name="h5218b789dcc4879ac7e2471126f729c" ma:index="20" nillable="true" ma:taxonomy="true" ma:internalName="h5218b789dcc4879ac7e2471126f729c" ma:taxonomyFieldName="Laatijaorganisaatio" ma:displayName="Laatijaorganisaatio" ma:indexed="true" ma:readOnly="false" ma:fieldId="{15218b78-9dcc-4879-ac7e-2471126f729c}" ma:sspId="d2c86073-d20c-4242-97f1-555d65605501" ma:termSetId="3048278a-efee-4f89-97d2-3a09c7261644" ma:anchorId="00000000-0000-0000-0000-000000000000" ma:open="false" ma:isKeyword="false">
      <xsd:complexType>
        <xsd:sequence>
          <xsd:element ref="pc:Terms" minOccurs="0" maxOccurs="1"/>
        </xsd:sequence>
      </xsd:complexType>
    </xsd:element>
    <xsd:element name="cdf3ae8bf76741b5a3048f7f7f6eee61" ma:index="21" nillable="true" ma:taxonomy="true" ma:internalName="cdf3ae8bf76741b5a3048f7f7f6eee61" ma:taxonomyFieldName="Kohdevirastot" ma:displayName="Kohdevirastot" ma:readOnly="false" ma:default="" ma:fieldId="{cdf3ae8b-f767-41b5-a304-8f7f7f6eee61}" ma:taxonomyMulti="true" ma:sspId="d2c86073-d20c-4242-97f1-555d65605501" ma:termSetId="63820ef9-0d8b-440d-bb2a-a34f31636611" ma:anchorId="00000000-0000-0000-0000-000000000000" ma:open="false" ma:isKeyword="false">
      <xsd:complexType>
        <xsd:sequence>
          <xsd:element ref="pc:Terms" minOccurs="0" maxOccurs="1"/>
        </xsd:sequence>
      </xsd:complexType>
    </xsd:element>
    <xsd:element name="ic4bbedd957942e9b7ae9016b7d801af" ma:index="22" nillable="true" ma:taxonomy="true" ma:internalName="ic4bbedd957942e9b7ae9016b7d801af" ma:taxonomyFieldName="Kohdepaikkakunnat" ma:displayName="Kohdepaikkakunnat" ma:readOnly="false" ma:default="" ma:fieldId="{2c4bbedd-9579-42e9-b7ae-9016b7d801af}" ma:taxonomyMulti="true" ma:sspId="d2c86073-d20c-4242-97f1-555d65605501" ma:termSetId="0dc2f29c-0234-492f-8714-dea2e1be5dcc" ma:anchorId="00000000-0000-0000-0000-000000000000" ma:open="false" ma:isKeyword="false">
      <xsd:complexType>
        <xsd:sequence>
          <xsd:element ref="pc:Terms" minOccurs="0" maxOccurs="1"/>
        </xsd:sequence>
      </xsd:complexType>
    </xsd:element>
    <xsd:element name="ha41659fa04643d0ac27d4c98155f03c" ma:index="23" nillable="true" ma:taxonomy="true" ma:internalName="ha41659fa04643d0ac27d4c98155f03c" ma:taxonomyFieldName="Sis_x00e4_lt_x00f6_aihe" ma:displayName="Sisältöaihe" ma:readOnly="false" ma:default="" ma:fieldId="{1a41659f-a046-43d0-ac27-d4c98155f03c}" ma:sspId="d2c86073-d20c-4242-97f1-555d65605501" ma:termSetId="908b95f9-7a2e-4422-b2f4-f82e2c0341e9" ma:anchorId="00000000-0000-0000-0000-000000000000" ma:open="false" ma:isKeyword="false">
      <xsd:complexType>
        <xsd:sequence>
          <xsd:element ref="pc:Terms" minOccurs="0" maxOccurs="1"/>
        </xsd:sequence>
      </xsd:complexType>
    </xsd:element>
    <xsd:element name="TaxCatchAllLabel" ma:index="24" nillable="true" ma:displayName="Taxonomy Catch All Column1" ma:hidden="true" ma:list="{7557e437-86c7-4cff-b037-e86bb33f893a}" ma:internalName="TaxCatchAllLabel" ma:readOnly="true" ma:showField="CatchAllDataLabel" ma:web="811ef9d3-6634-4ef4-9f84-bb49ac57d8ae">
      <xsd:complexType>
        <xsd:complexContent>
          <xsd:extension base="dms:MultiChoiceLookup">
            <xsd:sequence>
              <xsd:element name="Value" type="dms:Lookup" maxOccurs="unbounded" minOccurs="0" nillable="true"/>
            </xsd:sequence>
          </xsd:extension>
        </xsd:complexContent>
      </xsd:complexType>
    </xsd:element>
    <xsd:element name="IPOExplanation" ma:index="25" nillable="true" ma:displayName="Selite" ma:description="Anna seliteteksti" ma:internalName="IPOExplana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cb7ba0-3637-4c72-8163-8a2c46676cfd"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Sisältölaji"/>
        <xsd:element ref="dc:title" minOccurs="0" maxOccurs="1" ma:index="1"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85B73B5A-FA67-4A46-8410-6883025440CF}"/>
</file>

<file path=customXml/itemProps2.xml><?xml version="1.0" encoding="utf-8"?>
<ds:datastoreItem xmlns:ds="http://schemas.openxmlformats.org/officeDocument/2006/customXml" ds:itemID="{D86C0975-5E8F-4C89-AE0B-7B81BF261B2F}"/>
</file>

<file path=customXml/itemProps3.xml><?xml version="1.0" encoding="utf-8"?>
<ds:datastoreItem xmlns:ds="http://schemas.openxmlformats.org/officeDocument/2006/customXml" ds:itemID="{A16F961D-E16A-4E55-B4A5-86A2FBDBCB33}"/>
</file>

<file path=docProps/app.xml><?xml version="1.0" encoding="utf-8"?>
<Properties xmlns="http://schemas.openxmlformats.org/officeDocument/2006/extended-properties" xmlns:vt="http://schemas.openxmlformats.org/officeDocument/2006/docPropsVTypes">
  <Application>Microsoft Excel Online</Application>
  <Manager/>
  <Company>Itä-Suomen elinvoimakeskus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Itä-Suomen elinvoimakeskuksen rahoituskatsaus 2/2026, liite 1: Rahoituspäätökset</dc:title>
  <dc:subject/>
  <dc:creator/>
  <cp:keywords>Itä-Suomen elinvoimakeskus</cp:keywords>
  <dc:description/>
  <cp:lastModifiedBy/>
  <cp:revision/>
  <dcterms:created xsi:type="dcterms:W3CDTF">2026-07-14T09:52:08Z</dcterms:created>
  <dcterms:modified xsi:type="dcterms:W3CDTF">2026-11-05T07:17:40Z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ohdepaikkakunnat">
    <vt:lpwstr/>
  </property>
  <property fmtid="{D5CDD505-2E9C-101B-9397-08002B2CF9AE}" pid="3" name="MediaServiceImageTags">
    <vt:lpwstr/>
  </property>
  <property fmtid="{D5CDD505-2E9C-101B-9397-08002B2CF9AE}" pid="4" name="ContentTypeId">
    <vt:lpwstr>0x01010040485BB5EA91409BADF540D1B0254D33040039B428FCAA81AD4CB5F35B97A9147781</vt:lpwstr>
  </property>
  <property fmtid="{D5CDD505-2E9C-101B-9397-08002B2CF9AE}" pid="5" name="Laatijaorganisaatio">
    <vt:lpwstr/>
  </property>
  <property fmtid="{D5CDD505-2E9C-101B-9397-08002B2CF9AE}" pid="6" name="Sis_x00e4_lt_x00f6_aihe">
    <vt:lpwstr/>
  </property>
  <property fmtid="{D5CDD505-2E9C-101B-9397-08002B2CF9AE}" pid="7" name="Kohdevirastot">
    <vt:lpwstr/>
  </property>
  <property fmtid="{D5CDD505-2E9C-101B-9397-08002B2CF9AE}" pid="8" name="Sisältöaihe">
    <vt:lpwstr/>
  </property>
  <property fmtid="{D5CDD505-2E9C-101B-9397-08002B2CF9AE}" pid="9" name="lcf76f155ced4ddcb4097134ff3c332f">
    <vt:lpwstr/>
  </property>
</Properties>
</file>