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taimi.sharepoint.com/sites/tyotilat/ELY_SAT_E_Maaseudun_kehitt/Tiedostot/Viestintä/Tiedotteet/Rahoituskatsaukset/Hanketukien rahoituskatsaukset 2025/3. syys-joulukuu 2025/"/>
    </mc:Choice>
  </mc:AlternateContent>
  <xr:revisionPtr revIDLastSave="12" documentId="8_{17C14F99-2A47-4829-96EE-C154F9F73926}" xr6:coauthVersionLast="47" xr6:coauthVersionMax="47" xr10:uidLastSave="{7A5D5EC3-2EED-45E6-A3E3-D09A10E6FE00}"/>
  <bookViews>
    <workbookView xWindow="10" yWindow="0" windowWidth="19180" windowHeight="10080" xr2:uid="{00000000-000D-0000-FFFF-FFFF00000000}"/>
  </bookViews>
  <sheets>
    <sheet name="Hankkeet 1.9.-31.12.2025" sheetId="8" r:id="rId1"/>
  </sheets>
  <definedNames>
    <definedName name="_xlnm._FilterDatabase" localSheetId="0" hidden="1">'Hankkeet 1.9.-31.12.2025'!$A$3:$A$56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8" l="1"/>
  <c r="G47" i="8"/>
  <c r="G53" i="8"/>
  <c r="G54" i="8"/>
  <c r="G52" i="8"/>
  <c r="G51" i="8"/>
  <c r="G50" i="8"/>
  <c r="G49" i="8"/>
  <c r="G48" i="8"/>
  <c r="G46" i="8"/>
  <c r="G45" i="8"/>
  <c r="G44" i="8"/>
  <c r="G43" i="8"/>
  <c r="G42" i="8"/>
  <c r="G41" i="8"/>
  <c r="F56" i="8"/>
  <c r="E56" i="8"/>
</calcChain>
</file>

<file path=xl/sharedStrings.xml><?xml version="1.0" encoding="utf-8"?>
<sst xmlns="http://schemas.openxmlformats.org/spreadsheetml/2006/main" count="233" uniqueCount="135">
  <si>
    <t>Rahoittaja</t>
  </si>
  <si>
    <t>Toteutusalue</t>
  </si>
  <si>
    <t>Hakija</t>
  </si>
  <si>
    <t>Hankkeen nimi (klikkaa otsikosta lisätietoihin)</t>
  </si>
  <si>
    <t>Kustannukset yhteensä</t>
  </si>
  <si>
    <t>Myönnetty tuki</t>
  </si>
  <si>
    <t>Tuki-prosentti</t>
  </si>
  <si>
    <t>Aktiivinen Pohjois-Satakunta ry</t>
  </si>
  <si>
    <t>Yhteensä:</t>
  </si>
  <si>
    <t>Satakunnan ELY-keskus</t>
  </si>
  <si>
    <t>Satakunnan ammattikorkeakoulu Oy</t>
  </si>
  <si>
    <t>Köyliön Vapaaehtoinen Palokunta r.y.</t>
  </si>
  <si>
    <t>Karhuseutu ry</t>
  </si>
  <si>
    <t>Pyhäjärvi-instituuttisäätiö sr</t>
  </si>
  <si>
    <t>Narvijärven suojeluyhdistys ry</t>
  </si>
  <si>
    <t>Satafood Kehittämisyhdistys ry</t>
  </si>
  <si>
    <t>MTK-Satakunta ry</t>
  </si>
  <si>
    <t>Wikli Group Oy</t>
  </si>
  <si>
    <t>Leader Satasilta ry</t>
  </si>
  <si>
    <t>Euran uima- ja urheiluhalli Oy</t>
  </si>
  <si>
    <t>Merikarvian hyvinvointiyrittäjät ry</t>
  </si>
  <si>
    <t>Rauman Latu r.y.</t>
  </si>
  <si>
    <t>Köyliön VPK energiahanke</t>
  </si>
  <si>
    <t>Avennon kosteikkohanke</t>
  </si>
  <si>
    <t>Muuta sun seutu</t>
  </si>
  <si>
    <t>Narvijärven niitto 2026 - 2027</t>
  </si>
  <si>
    <t>Monitavoitteinen vesienhallinta (MTvesi)</t>
  </si>
  <si>
    <t>Euran uima- ja urheiluhallin energiahanke</t>
  </si>
  <si>
    <t>Merikarvian hyvinvointiyrittäjät yhdessä</t>
  </si>
  <si>
    <t>Pohjanmaan ELY-keskus,
Satakunnan ELY-keskus,</t>
  </si>
  <si>
    <t>Etelä-Pohjanmaa,
Satakunta</t>
  </si>
  <si>
    <t>Etelä-Pohjanmaan ELY-keskus,
Pohjanmaan ELY-keskus,
Satakunnan ELY-keskus,
Pohjois-Pohjanmaan ELY-keskus</t>
  </si>
  <si>
    <t>Etelä-Pohjanmaa,
Pohjanmaa,
Satakunta, Pohjois-Pohjanmaa</t>
  </si>
  <si>
    <t>Perunaruton ennakoiva havainnointi ja hallinta tiloilla</t>
  </si>
  <si>
    <t>Kankaanpää</t>
  </si>
  <si>
    <t>Honkajoen Moottorikerho r.y.</t>
  </si>
  <si>
    <t>Kankaanpään kaupunki</t>
  </si>
  <si>
    <t>Youth rural parliament</t>
  </si>
  <si>
    <t>Kankaanpään Maila ry</t>
  </si>
  <si>
    <t>Infra kuntoon pesäpallomatseissa</t>
  </si>
  <si>
    <t>Kankaanpään Toimitupa ry</t>
  </si>
  <si>
    <t>Hankintoja</t>
  </si>
  <si>
    <t>Kankaanpään seudun Leisku r.y.</t>
  </si>
  <si>
    <t>Venesjärven kyläyhdistys ry</t>
  </si>
  <si>
    <t>Kaukalon kehitys</t>
  </si>
  <si>
    <t>ARKI TURVASSA</t>
  </si>
  <si>
    <t>Karvia</t>
  </si>
  <si>
    <t>Karvian kunta</t>
  </si>
  <si>
    <t>Alkkian talviliikunta</t>
  </si>
  <si>
    <t>Pomarkku</t>
  </si>
  <si>
    <t>Laitila-Tuunajärven kyläyhdistys ry</t>
  </si>
  <si>
    <t>Pomarkun Pyry ry</t>
  </si>
  <si>
    <t>Joutsenten reitti ry</t>
  </si>
  <si>
    <t>Huittinen</t>
  </si>
  <si>
    <t>Elävien kuvien ry</t>
  </si>
  <si>
    <t>Metsästysseura Ilo ry</t>
  </si>
  <si>
    <t>Hirviradan suojavallien uusinta</t>
  </si>
  <si>
    <t>Lauhan Maamiesseura ry</t>
  </si>
  <si>
    <t>Ilmalämpöpumppujen hankinta</t>
  </si>
  <si>
    <t>Kokemäki</t>
  </si>
  <si>
    <t>Satasoittoyhdistys ry</t>
  </si>
  <si>
    <t>Kokemäen Hevoskasvatusyhdistys ry</t>
  </si>
  <si>
    <t>Pehmytsuora</t>
  </si>
  <si>
    <t>Kokemäen Kova-Väki Voimailu ry</t>
  </si>
  <si>
    <t>Yhdistyksen harrastustilojen laajennus</t>
  </si>
  <si>
    <t>Pori</t>
  </si>
  <si>
    <t>Sensommar Film Festival ry</t>
  </si>
  <si>
    <t>Sensommar Filmfest 2025</t>
  </si>
  <si>
    <t>Porin Moottorikerho ry</t>
  </si>
  <si>
    <t>Radanhoitokoneen työlaitteet</t>
  </si>
  <si>
    <t>Länsi-Lavian Loiske ry</t>
  </si>
  <si>
    <t>Tansilavan turvallisuus</t>
  </si>
  <si>
    <t>Meri-Porin partio ry</t>
  </si>
  <si>
    <t>Kauhukuja 2.0</t>
  </si>
  <si>
    <t>Ulvila</t>
  </si>
  <si>
    <t>Archery Club Ulvila r.y.</t>
  </si>
  <si>
    <t>ACU:n toimintaedellytysten lisääminen</t>
  </si>
  <si>
    <t>Eura</t>
  </si>
  <si>
    <t>Paperiliiton Kauttuan osasto n:o 7 r.y.</t>
  </si>
  <si>
    <t>Sähkökeskuksen uusinta</t>
  </si>
  <si>
    <t>Euran Kanoottiklubi ry</t>
  </si>
  <si>
    <t>Honkilahden Kylätoimintayhdistys r.y.</t>
  </si>
  <si>
    <t>Infolauteet</t>
  </si>
  <si>
    <t>Eurajoki</t>
  </si>
  <si>
    <t>Rauman Elokuvakerho ry</t>
  </si>
  <si>
    <t>Kaksi viimeistä päivää -kuunnelman esitys</t>
  </si>
  <si>
    <t>Säkylä</t>
  </si>
  <si>
    <t>kylävara 2</t>
  </si>
  <si>
    <t>Köyliön Metsästysseura ry</t>
  </si>
  <si>
    <t>Köms Kylävara</t>
  </si>
  <si>
    <t>Satasillan nuoret- Bridge builders</t>
  </si>
  <si>
    <t>Maaseudun kehittämisyhdistys Ravakka ry</t>
  </si>
  <si>
    <t>Rauma</t>
  </si>
  <si>
    <t>Vireä Lappi ry</t>
  </si>
  <si>
    <t>Lapinjoen luontopolku</t>
  </si>
  <si>
    <t>Lapin Ylisenpään kylärinki ry</t>
  </si>
  <si>
    <t>Pienhanke Sydäniskuri kylätalolle</t>
  </si>
  <si>
    <t>Suomen Punainen Risti Satakunnan piiri</t>
  </si>
  <si>
    <t>Lapin jouluvalot</t>
  </si>
  <si>
    <t>Pohjois-Satakunta</t>
  </si>
  <si>
    <t>Jämijärvi</t>
  </si>
  <si>
    <t>Satakunta</t>
  </si>
  <si>
    <t>Merikarvia</t>
  </si>
  <si>
    <t>Satakunta, 
Varsinais-Suomi, 
Etelä-Pohjanmaa, Pohjanmaa</t>
  </si>
  <si>
    <t>Satakunta, Hanko, 
Inkoo, Kirkkonummi, 
Raasepori, Siuntio</t>
  </si>
  <si>
    <t>Satakunta, Kihniö, 
Parkano, Punkalaidun 
ja Sastamala</t>
  </si>
  <si>
    <t>Ulvila, Harjavalta, 
Kokemäki, Nakkila, Pori</t>
  </si>
  <si>
    <t>Satakunta, 
Varsinais-Suomi</t>
  </si>
  <si>
    <t>Circular Bio</t>
  </si>
  <si>
    <t>119 795 
(59 897,50)</t>
  </si>
  <si>
    <t>243 699,36 
( 48 008,77)</t>
  </si>
  <si>
    <t>Eläinterveys voimavarana -
 ratkaisuja sikatilojen arkeen</t>
  </si>
  <si>
    <t>Rauman Nasulammen ja sen
 ympäristön kunnostushanke</t>
  </si>
  <si>
    <t>Artesaaniruoka osaksi 
Satakunnan lähiruokaosaamista</t>
  </si>
  <si>
    <t>Kyläturvaa yhdessä varautuen - 
Byatrygghet genom beredskapssamarbete</t>
  </si>
  <si>
    <t>sikatuotannon tuottajaorganisaatio-
hankkeen valmistelu</t>
  </si>
  <si>
    <t>Monipuolinen uudistava 
tuotanto Satakunnassa</t>
  </si>
  <si>
    <t>Ilmasto-optimoidut siipikarjan 
ruokinta- ja tuotantomenetelmät</t>
  </si>
  <si>
    <t>Museomatka Satakuntaan – paikallismuseoiden 
digitaalisten palveluiden ja 
matkailuosaamisen kehittämishanke</t>
  </si>
  <si>
    <t>Älykäs rakennustuoteteollisuus 
(yritysryhmähanke)</t>
  </si>
  <si>
    <t>Liikkuva kohtaamispaikka 
– yhteisöllisyyttä ja tukea haja-asutusalueille</t>
  </si>
  <si>
    <t>Kulttuuriperinnön äänet 
- Voices of Heritage</t>
  </si>
  <si>
    <t>Euran Kanoottiklubin jokivajan 
rakentaminen Euran urheilukeskukseen</t>
  </si>
  <si>
    <t>Äänentoistolaitteita koululais- 
ja lastenkonsertteihin</t>
  </si>
  <si>
    <t>Huhtamo International Film Festival: 
5. Juhlavuosi 2025 – Valoa valkokankaalle
 ja eloa kylille!</t>
  </si>
  <si>
    <t>VETO - Keskustojen Vetovoimaa 
Tiedolla Johtamalla (Joutsenten Reitti)</t>
  </si>
  <si>
    <t>SAR toimintaan soveltuvan
 vesijetin hankinta</t>
  </si>
  <si>
    <t>Voimanostovälineiden hankinta 
Pomarkun Pyrylle</t>
  </si>
  <si>
    <t>Monitoimitalon / 
Kylätalon peruskorjaus 1/2</t>
  </si>
  <si>
    <t>Lauhanvuori kestävästi lautaselle 
- yritysryhmähankkeen valmistelu</t>
  </si>
  <si>
    <t>KUKA – Kohti urheilijan kaksoisuraa 
asiantuntevasti</t>
  </si>
  <si>
    <t>Pesämäen Moottoriurhelukeskuksen 
kehittäminen ja laajentaminen</t>
  </si>
  <si>
    <t>Kokemäenjoen vesistön 
vesiensuojeluyhdistys ry</t>
  </si>
  <si>
    <t>Suomen Meripelastusseura Isojärven 
järvipelastusyhdistys ry</t>
  </si>
  <si>
    <t>Ab Kristinestads näringslivscentral-
Kristiinankaupungin elinkeinokeskus 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</si>
</sst>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2" x14ac:knownFonts="1">
    <font>
      <sz val="11"/>
      <color theme="1"/>
      <name val="Calibri"/>
      <family val="2"/>
      <scheme val="minor"/>
    </font>
    <font>
      <b/>
      <sz val="8"/>
      <color rgb="FF363636"/>
      <name val="Tahoma"/>
      <family val="2"/>
    </font>
    <font>
      <b/>
      <sz val="8"/>
      <color theme="1"/>
      <name val="Tahoma"/>
      <family val="2"/>
    </font>
    <font>
      <sz val="8"/>
      <color rgb="FF363636"/>
      <name val="Tahoma"/>
      <family val="2"/>
    </font>
    <font>
      <b/>
      <sz val="8"/>
      <color rgb="FF000000"/>
      <name val="Tahoma"/>
      <family val="2"/>
    </font>
    <font>
      <u/>
      <sz val="11"/>
      <color theme="10"/>
      <name val="Calibri"/>
      <family val="2"/>
      <scheme val="minor"/>
    </font>
    <font>
      <u/>
      <sz val="8"/>
      <color theme="10"/>
      <name val="Tahoma"/>
      <family val="2"/>
    </font>
    <font>
      <sz val="11"/>
      <color rgb="FF000000"/>
      <name val="Calibri"/>
      <family val="2"/>
      <scheme val="minor"/>
    </font>
    <font>
      <u/>
      <sz val="11"/>
      <color rgb="FF0070C0"/>
      <name val="Calibri"/>
      <family val="2"/>
      <scheme val="minor"/>
    </font>
    <font>
      <sz val="11"/>
      <color theme="1"/>
      <name val="Calibri"/>
      <family val="2"/>
      <scheme val="minor"/>
    </font>
    <font>
      <sz val="8"/>
      <color theme="1"/>
      <name val="Tahoma"/>
      <family val="2"/>
    </font>
    <font>
      <sz val="8"/>
      <color rgb="FF222222"/>
      <name val="Tahoma"/>
      <family val="2"/>
    </font>
  </fonts>
  <fills count="5">
    <fill>
      <patternFill patternType="none"/>
    </fill>
    <fill>
      <patternFill patternType="gray125"/>
    </fill>
    <fill>
      <patternFill patternType="solid">
        <fgColor theme="4" tint="0.39997558519241921"/>
        <bgColor indexed="64"/>
      </patternFill>
    </fill>
    <fill>
      <patternFill patternType="solid">
        <fgColor theme="9" tint="0.79998168889431442"/>
        <bgColor indexed="64"/>
      </patternFill>
    </fill>
    <fill>
      <patternFill patternType="solid">
        <fgColor theme="0"/>
        <bgColor indexed="64"/>
      </patternFill>
    </fill>
  </fills>
  <borders count="6">
    <border>
      <left/>
      <right/>
      <top/>
      <bottom/>
      <diagonal/>
    </border>
    <border>
      <left style="thin">
        <color rgb="FFDCDCDC"/>
      </left>
      <right style="thin">
        <color rgb="FFDCDCDC"/>
      </right>
      <top style="thin">
        <color rgb="FFDCDCDC"/>
      </top>
      <bottom style="thin">
        <color rgb="FFDCDCDC"/>
      </bottom>
      <diagonal/>
    </border>
    <border>
      <left style="thin">
        <color rgb="FFDCDCDC"/>
      </left>
      <right style="thin">
        <color rgb="FFDCDCDC"/>
      </right>
      <top style="thin">
        <color rgb="FFDCDCDC"/>
      </top>
      <bottom/>
      <diagonal/>
    </border>
    <border>
      <left style="thin">
        <color rgb="FFDCDCDC"/>
      </left>
      <right style="thin">
        <color rgb="FFDCDCDC"/>
      </right>
      <top/>
      <bottom style="thin">
        <color rgb="FFDCDCDC"/>
      </bottom>
      <diagonal/>
    </border>
    <border>
      <left style="thin">
        <color rgb="FFDCDCDC"/>
      </left>
      <right style="thin">
        <color rgb="FFDCDCDC"/>
      </right>
      <top style="thin">
        <color indexed="64"/>
      </top>
      <bottom style="thin">
        <color rgb="FFDCDCDC"/>
      </bottom>
      <diagonal/>
    </border>
    <border>
      <left/>
      <right/>
      <top style="thin">
        <color rgb="FFDCDCDC"/>
      </top>
      <bottom style="thin">
        <color rgb="FFDCDCDC"/>
      </bottom>
      <diagonal/>
    </border>
  </borders>
  <cellStyleXfs count="4">
    <xf numFmtId="0" fontId="0" fillId="0" borderId="0"/>
    <xf numFmtId="0" fontId="5" fillId="0" borderId="0" applyNumberFormat="0" applyFill="0" applyBorder="0" applyAlignment="0" applyProtection="0"/>
    <xf numFmtId="0" fontId="8" fillId="0" borderId="0" applyNumberFormat="0" applyFill="0" applyBorder="0" applyAlignment="0" applyProtection="0"/>
    <xf numFmtId="9" fontId="9" fillId="0" borderId="0" applyFont="0" applyFill="0" applyBorder="0" applyAlignment="0" applyProtection="0"/>
  </cellStyleXfs>
  <cellXfs count="37">
    <xf numFmtId="0" fontId="0" fillId="0" borderId="0" xfId="0"/>
    <xf numFmtId="0" fontId="1" fillId="2" borderId="1" xfId="0" applyFont="1" applyFill="1" applyBorder="1" applyAlignment="1">
      <alignment horizontal="left" vertical="center" wrapText="1"/>
    </xf>
    <xf numFmtId="0" fontId="3" fillId="3" borderId="1" xfId="0" applyFont="1" applyFill="1" applyBorder="1" applyAlignment="1">
      <alignment horizontal="left" vertical="center"/>
    </xf>
    <xf numFmtId="164"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Font="1" applyFill="1" applyBorder="1" applyAlignment="1">
      <alignment horizontal="left" vertical="center" wrapText="1"/>
    </xf>
    <xf numFmtId="0" fontId="7" fillId="0" borderId="0" xfId="0" applyFont="1"/>
    <xf numFmtId="0" fontId="3" fillId="3" borderId="1" xfId="0" applyFont="1" applyFill="1" applyBorder="1" applyAlignment="1">
      <alignment horizontal="right" vertical="center" wrapText="1"/>
    </xf>
    <xf numFmtId="0" fontId="3" fillId="3" borderId="3" xfId="0" applyFont="1" applyFill="1" applyBorder="1" applyAlignment="1">
      <alignment horizontal="left" vertical="center"/>
    </xf>
    <xf numFmtId="164" fontId="3" fillId="3" borderId="3" xfId="0" applyNumberFormat="1" applyFont="1" applyFill="1" applyBorder="1" applyAlignment="1">
      <alignment horizontal="left" vertical="center"/>
    </xf>
    <xf numFmtId="0" fontId="4" fillId="2" borderId="4" xfId="0" applyFont="1" applyFill="1" applyBorder="1" applyAlignment="1">
      <alignment horizontal="left" vertical="center"/>
    </xf>
    <xf numFmtId="164" fontId="3" fillId="2" borderId="4" xfId="0" applyNumberFormat="1" applyFont="1" applyFill="1" applyBorder="1" applyAlignment="1">
      <alignment horizontal="left" vertical="center"/>
    </xf>
    <xf numFmtId="0" fontId="2" fillId="2" borderId="4" xfId="0" applyFont="1" applyFill="1" applyBorder="1" applyAlignment="1">
      <alignment horizontal="left" vertical="center"/>
    </xf>
    <xf numFmtId="0" fontId="1" fillId="2" borderId="4" xfId="0" applyFont="1" applyFill="1" applyBorder="1" applyAlignment="1">
      <alignment horizontal="left" vertical="center"/>
    </xf>
    <xf numFmtId="4" fontId="2" fillId="2" borderId="4" xfId="0" applyNumberFormat="1" applyFont="1" applyFill="1" applyBorder="1" applyAlignment="1">
      <alignment horizontal="right" vertical="center"/>
    </xf>
    <xf numFmtId="4" fontId="0" fillId="0" borderId="0" xfId="0" applyNumberFormat="1"/>
    <xf numFmtId="0" fontId="0" fillId="4" borderId="0" xfId="0" applyFill="1"/>
    <xf numFmtId="4" fontId="3" fillId="3" borderId="1" xfId="0" applyNumberFormat="1" applyFont="1" applyFill="1" applyBorder="1" applyAlignment="1">
      <alignment horizontal="right" vertical="top"/>
    </xf>
    <xf numFmtId="0" fontId="3" fillId="3" borderId="5" xfId="0" applyFont="1" applyFill="1" applyBorder="1" applyAlignment="1">
      <alignment horizontal="left" vertical="center"/>
    </xf>
    <xf numFmtId="164" fontId="3" fillId="3" borderId="5" xfId="0" applyNumberFormat="1" applyFont="1" applyFill="1" applyBorder="1" applyAlignment="1">
      <alignment horizontal="left" vertical="center"/>
    </xf>
    <xf numFmtId="0" fontId="5" fillId="0" borderId="0" xfId="1" applyBorder="1"/>
    <xf numFmtId="0" fontId="3" fillId="3" borderId="1" xfId="0" applyFont="1" applyFill="1" applyBorder="1" applyAlignment="1">
      <alignment horizontal="right" vertical="center"/>
    </xf>
    <xf numFmtId="0" fontId="3" fillId="3" borderId="1" xfId="3" applyNumberFormat="1" applyFont="1" applyFill="1" applyBorder="1" applyAlignment="1">
      <alignment horizontal="right" vertical="center"/>
    </xf>
    <xf numFmtId="0" fontId="3" fillId="3" borderId="2" xfId="3" applyNumberFormat="1" applyFont="1" applyFill="1" applyBorder="1" applyAlignment="1">
      <alignment horizontal="right"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6" fillId="0" borderId="1" xfId="1" applyFont="1" applyFill="1" applyBorder="1" applyAlignment="1">
      <alignment horizontal="left" vertical="center" wrapText="1"/>
    </xf>
    <xf numFmtId="0" fontId="3" fillId="0" borderId="1" xfId="0" applyFont="1" applyBorder="1" applyAlignment="1">
      <alignment horizontal="right" vertical="center" wrapText="1"/>
    </xf>
    <xf numFmtId="0" fontId="3" fillId="0" borderId="1" xfId="0" applyFont="1" applyBorder="1" applyAlignment="1">
      <alignment horizontal="right" vertical="center"/>
    </xf>
    <xf numFmtId="164" fontId="3" fillId="3" borderId="1" xfId="0" applyNumberFormat="1" applyFont="1" applyFill="1" applyBorder="1" applyAlignment="1">
      <alignment horizontal="left" vertical="center" wrapText="1"/>
    </xf>
    <xf numFmtId="4" fontId="3" fillId="3" borderId="1" xfId="0" applyNumberFormat="1" applyFont="1" applyFill="1" applyBorder="1" applyAlignment="1">
      <alignment horizontal="right" vertical="center" wrapText="1"/>
    </xf>
    <xf numFmtId="0" fontId="6" fillId="3" borderId="1" xfId="1" applyFont="1" applyFill="1" applyBorder="1" applyAlignment="1">
      <alignment horizontal="left" vertical="center" wrapText="1"/>
    </xf>
    <xf numFmtId="0" fontId="6" fillId="3" borderId="1" xfId="1" applyFont="1" applyFill="1" applyBorder="1" applyAlignment="1">
      <alignment horizontal="left" vertical="center"/>
    </xf>
    <xf numFmtId="0" fontId="6" fillId="3" borderId="5" xfId="1" applyFont="1" applyFill="1" applyBorder="1" applyAlignment="1">
      <alignment horizontal="left" vertical="center" wrapText="1"/>
    </xf>
    <xf numFmtId="0" fontId="10" fillId="0" borderId="0" xfId="0" applyFont="1"/>
    <xf numFmtId="4" fontId="11" fillId="0" borderId="0" xfId="0" applyNumberFormat="1" applyFont="1"/>
    <xf numFmtId="0" fontId="3" fillId="3" borderId="3" xfId="0" applyFont="1" applyFill="1" applyBorder="1" applyAlignment="1">
      <alignment horizontal="left" vertical="center" wrapText="1"/>
    </xf>
  </cellXfs>
  <cellStyles count="4">
    <cellStyle name="Avattu hyperlinkki" xfId="2" builtinId="9" customBuiltin="1"/>
    <cellStyle name="Hyperlinkki" xfId="1" builtinId="8"/>
    <cellStyle name="Normaali" xfId="0" builtinId="0"/>
    <cellStyle name="Prosenttia"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76200</xdr:rowOff>
    </xdr:from>
    <xdr:to>
      <xdr:col>4</xdr:col>
      <xdr:colOff>647700</xdr:colOff>
      <xdr:row>1</xdr:row>
      <xdr:rowOff>123825</xdr:rowOff>
    </xdr:to>
    <xdr:sp macro="" textlink="">
      <xdr:nvSpPr>
        <xdr:cNvPr id="3" name="Tekstiruutu 2">
          <a:extLst>
            <a:ext uri="{FF2B5EF4-FFF2-40B4-BE49-F238E27FC236}">
              <a16:creationId xmlns:a16="http://schemas.microsoft.com/office/drawing/2014/main" id="{60E97BAA-3128-91E1-BB8C-276533443997}"/>
            </a:ext>
          </a:extLst>
        </xdr:cNvPr>
        <xdr:cNvSpPr txBox="1"/>
      </xdr:nvSpPr>
      <xdr:spPr>
        <a:xfrm>
          <a:off x="28575" y="76200"/>
          <a:ext cx="84105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Satakunnassa</a:t>
          </a:r>
          <a:r>
            <a:rPr lang="fi-FI" sz="1100" baseline="0"/>
            <a:t> rahoitetut maaseudun </a:t>
          </a:r>
          <a:r>
            <a:rPr lang="fi-FI" sz="1100" baseline="0">
              <a:solidFill>
                <a:sysClr val="windowText" lastClr="000000"/>
              </a:solidFill>
            </a:rPr>
            <a:t>kehittämishankkeet 1.9.-31.12.2025</a:t>
          </a:r>
          <a:endParaRPr lang="fi-FI" sz="1100">
            <a:solidFill>
              <a:sysClr val="windowText" lastClr="000000"/>
            </a:solidFill>
          </a:endParaRPr>
        </a:p>
      </xdr:txBody>
    </xdr:sp>
    <xdr:clientData/>
  </xdr:twoCellAnchor>
  <xdr:twoCellAnchor>
    <xdr:from>
      <xdr:col>0</xdr:col>
      <xdr:colOff>0</xdr:colOff>
      <xdr:row>57</xdr:row>
      <xdr:rowOff>6755</xdr:rowOff>
    </xdr:from>
    <xdr:to>
      <xdr:col>5</xdr:col>
      <xdr:colOff>70822</xdr:colOff>
      <xdr:row>59</xdr:row>
      <xdr:rowOff>175185</xdr:rowOff>
    </xdr:to>
    <xdr:sp macro="" textlink="">
      <xdr:nvSpPr>
        <xdr:cNvPr id="2" name="Tekstiruutu 1">
          <a:extLst>
            <a:ext uri="{FF2B5EF4-FFF2-40B4-BE49-F238E27FC236}">
              <a16:creationId xmlns:a16="http://schemas.microsoft.com/office/drawing/2014/main" id="{6B64496C-EED9-4FDD-BFE6-1BD6B59B7199}"/>
            </a:ext>
          </a:extLst>
        </xdr:cNvPr>
        <xdr:cNvSpPr txBox="1"/>
      </xdr:nvSpPr>
      <xdr:spPr>
        <a:xfrm>
          <a:off x="0" y="12125798"/>
          <a:ext cx="8265024" cy="533217"/>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Lisäksi Satakunnan</a:t>
          </a:r>
          <a:r>
            <a:rPr lang="fi-FI" sz="1100" baseline="0"/>
            <a:t> ELY-keskus on mukana rahoittamassa muissa ELY-keskuksissa päätöksen saaneita maakuntien välisiä hankkeita, joiden tiedot löydät alla olevasta taulukosta. Satakunnan ELY-keskuksen rahoitusosuuden näet suluissa myönnetyn tuen yhteissumman jälkeen.</a:t>
          </a:r>
          <a:endParaRPr lang="fi-FI" sz="1100"/>
        </a:p>
      </xdr:txBody>
    </xdr:sp>
    <xdr:clientData/>
  </xdr:twoCellAnchor>
</xdr:wsDr>
</file>

<file path=xl/theme/theme1.xml><?xml version="1.0" encoding="utf-8"?>
<a:theme xmlns:a="http://schemas.openxmlformats.org/drawingml/2006/main" name="Sisältökalvot - Ei alareunaa">
  <a:themeElements>
    <a:clrScheme name="Maaseutu-fi">
      <a:dk1>
        <a:srgbClr val="000000"/>
      </a:dk1>
      <a:lt1>
        <a:srgbClr val="FFFFFF"/>
      </a:lt1>
      <a:dk2>
        <a:srgbClr val="44546A"/>
      </a:dk2>
      <a:lt2>
        <a:srgbClr val="E7E6E6"/>
      </a:lt2>
      <a:accent1>
        <a:srgbClr val="63BD88"/>
      </a:accent1>
      <a:accent2>
        <a:srgbClr val="FE7303"/>
      </a:accent2>
      <a:accent3>
        <a:srgbClr val="165B94"/>
      </a:accent3>
      <a:accent4>
        <a:srgbClr val="30E0E9"/>
      </a:accent4>
      <a:accent5>
        <a:srgbClr val="E7B65C"/>
      </a:accent5>
      <a:accent6>
        <a:srgbClr val="F79283"/>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aaseutuverkosto.fi/hankkeet/veto-keskustojen-vetovoimaa-tiedolla-johtamalla-joutsenten-reitti/" TargetMode="External"/><Relationship Id="rId18" Type="http://schemas.openxmlformats.org/officeDocument/2006/relationships/hyperlink" Target="https://maaseutuverkosto.fi/hankkeet/pehmytsuora/" TargetMode="External"/><Relationship Id="rId26" Type="http://schemas.openxmlformats.org/officeDocument/2006/relationships/hyperlink" Target="https://maaseutuverkosto.fi/hankkeet/euran-kanoottiklubin-jokivajan-rakentaminen-euran-urheilukeskukseen/" TargetMode="External"/><Relationship Id="rId39" Type="http://schemas.openxmlformats.org/officeDocument/2006/relationships/hyperlink" Target="https://maaseutuverkosto.fi/hankkeet/museomatka-satakuntaan-paikallismuseoiden-digitaalisten-palveluiden-ja-matkailuosaamisen-kehittamishanke/" TargetMode="External"/><Relationship Id="rId21" Type="http://schemas.openxmlformats.org/officeDocument/2006/relationships/hyperlink" Target="https://maaseutuverkosto.fi/hankkeet/radanhoitokoneen-tyolaitteet/" TargetMode="External"/><Relationship Id="rId34" Type="http://schemas.openxmlformats.org/officeDocument/2006/relationships/hyperlink" Target="https://maaseutuverkosto.fi/hankkeet/liikkuva-kohtaamispaikka-yhteisollisyytta-ja-tukea-haja-asutusalueille/" TargetMode="External"/><Relationship Id="rId42" Type="http://schemas.openxmlformats.org/officeDocument/2006/relationships/hyperlink" Target="https://maaseutuverkosto.fi/hankkeet/narvijarven-niitto-2026-2027/" TargetMode="External"/><Relationship Id="rId47" Type="http://schemas.openxmlformats.org/officeDocument/2006/relationships/hyperlink" Target="https://maaseutuverkosto.fi/hankkeet/artesaaniruoka-osaksi-satakunnan-lahiruokaosaamista/" TargetMode="External"/><Relationship Id="rId50" Type="http://schemas.openxmlformats.org/officeDocument/2006/relationships/hyperlink" Target="https://maaseutuverkosto.fi/hankkeet/rauman-nasulammen-ja-sen-ympariston-kunnostushanke/" TargetMode="External"/><Relationship Id="rId55" Type="http://schemas.openxmlformats.org/officeDocument/2006/relationships/printerSettings" Target="../printerSettings/printerSettings1.bin"/><Relationship Id="rId7" Type="http://schemas.openxmlformats.org/officeDocument/2006/relationships/hyperlink" Target="https://maaseutuverkosto.fi/hankkeet/arki-turvassa/" TargetMode="External"/><Relationship Id="rId2" Type="http://schemas.openxmlformats.org/officeDocument/2006/relationships/hyperlink" Target="https://maaseutuverkosto.fi/hankkeet/youth-rural-parliament/" TargetMode="External"/><Relationship Id="rId16" Type="http://schemas.openxmlformats.org/officeDocument/2006/relationships/hyperlink" Target="https://maaseutuverkosto.fi/hankkeet/ilmalampopumppujen-hankinta-9/" TargetMode="External"/><Relationship Id="rId29" Type="http://schemas.openxmlformats.org/officeDocument/2006/relationships/hyperlink" Target="https://maaseutuverkosto.fi/hankkeet/kylavara-2-2/" TargetMode="External"/><Relationship Id="rId11" Type="http://schemas.openxmlformats.org/officeDocument/2006/relationships/hyperlink" Target="https://maaseutuverkosto.fi/hankkeet/voimanostovalineiden-hankinta-pomarkun-pyrylle/" TargetMode="External"/><Relationship Id="rId24" Type="http://schemas.openxmlformats.org/officeDocument/2006/relationships/hyperlink" Target="https://maaseutuverkosto.fi/hankkeet/acun-toimintaedellytysten-lisaaminen/" TargetMode="External"/><Relationship Id="rId32" Type="http://schemas.openxmlformats.org/officeDocument/2006/relationships/hyperlink" Target="https://maaseutuverkosto.fi/hankkeet/lapinjoen-luontopolku/" TargetMode="External"/><Relationship Id="rId37" Type="http://schemas.openxmlformats.org/officeDocument/2006/relationships/hyperlink" Target="https://maaseutuverkosto.fi/hankkeet/koylion-vpk-energiahanke/" TargetMode="External"/><Relationship Id="rId40" Type="http://schemas.openxmlformats.org/officeDocument/2006/relationships/hyperlink" Target="https://maaseutuverkosto.fi/hankkeet/muuta-sun-seutu/" TargetMode="External"/><Relationship Id="rId45" Type="http://schemas.openxmlformats.org/officeDocument/2006/relationships/hyperlink" Target="https://maaseutuverkosto.fi/hankkeet/sikatuotannon-tuottajaorganisaatiohankkeen-valmistelu/" TargetMode="External"/><Relationship Id="rId53" Type="http://schemas.openxmlformats.org/officeDocument/2006/relationships/hyperlink" Target="https://maaseutuverkosto.fi/hankkeet/perunaruton-ennakoiva-havainnointi-ja-hallinta-tiloilla/" TargetMode="External"/><Relationship Id="rId5" Type="http://schemas.openxmlformats.org/officeDocument/2006/relationships/hyperlink" Target="https://maaseutuverkosto.fi/hankkeet/kuka-kohti-urheilijan-kaksoisuraa-asiantuntevasti/" TargetMode="External"/><Relationship Id="rId10" Type="http://schemas.openxmlformats.org/officeDocument/2006/relationships/hyperlink" Target="https://maaseutuverkosto.fi/hankkeet/monitoimitalon-kylatalon-peruskorjaus-1-2/" TargetMode="External"/><Relationship Id="rId19" Type="http://schemas.openxmlformats.org/officeDocument/2006/relationships/hyperlink" Target="https://maaseutuverkosto.fi/hankkeet/yhdistyksen-harrastustilojen-laajennus/" TargetMode="External"/><Relationship Id="rId31" Type="http://schemas.openxmlformats.org/officeDocument/2006/relationships/hyperlink" Target="https://maaseutuverkosto.fi/hankkeet/satasillan-nuoret-bridge-builders/" TargetMode="External"/><Relationship Id="rId44" Type="http://schemas.openxmlformats.org/officeDocument/2006/relationships/hyperlink" Target="https://maaseutuverkosto.fi/hankkeet/monitavoitteinen-vesienhallinta-mtvesi/" TargetMode="External"/><Relationship Id="rId52" Type="http://schemas.openxmlformats.org/officeDocument/2006/relationships/hyperlink" Target="https://maaseutuverkosto.fi/hankkeet/circular-bio/" TargetMode="External"/><Relationship Id="rId4" Type="http://schemas.openxmlformats.org/officeDocument/2006/relationships/hyperlink" Target="https://maaseutuverkosto.fi/hankkeet/hankintoja/" TargetMode="External"/><Relationship Id="rId9" Type="http://schemas.openxmlformats.org/officeDocument/2006/relationships/hyperlink" Target="https://maaseutuverkosto.fi/hankkeet/alkkian-talviliikunta/" TargetMode="External"/><Relationship Id="rId14" Type="http://schemas.openxmlformats.org/officeDocument/2006/relationships/hyperlink" Target="https://maaseutuverkosto.fi/hankkeet/huhtamo-international-film-festival-5-juhlavuosi-2025-valoa-valkokankaalle-ja-eloa-kylille/" TargetMode="External"/><Relationship Id="rId22" Type="http://schemas.openxmlformats.org/officeDocument/2006/relationships/hyperlink" Target="https://maaseutuverkosto.fi/hankkeet/tansilavan-turvallisuus/" TargetMode="External"/><Relationship Id="rId27" Type="http://schemas.openxmlformats.org/officeDocument/2006/relationships/hyperlink" Target="https://maaseutuverkosto.fi/hankkeet/kaksi-viimeista-paivaa-kuunnelman-esitys/" TargetMode="External"/><Relationship Id="rId30" Type="http://schemas.openxmlformats.org/officeDocument/2006/relationships/hyperlink" Target="https://maaseutuverkosto.fi/hankkeet/koms-kylavara/" TargetMode="External"/><Relationship Id="rId35" Type="http://schemas.openxmlformats.org/officeDocument/2006/relationships/hyperlink" Target="https://maaseutuverkosto.fi/hankkeet/lapin-jouluvalot/" TargetMode="External"/><Relationship Id="rId43" Type="http://schemas.openxmlformats.org/officeDocument/2006/relationships/hyperlink" Target="https://maaseutuverkosto.fi/hankkeet/monipuolinen-uudistava-tuotanto-satakunnassa/" TargetMode="External"/><Relationship Id="rId48" Type="http://schemas.openxmlformats.org/officeDocument/2006/relationships/hyperlink" Target="https://maaseutuverkosto.fi/hankkeet/euran-uima-ja-urheiluhallin-energiahanke/" TargetMode="External"/><Relationship Id="rId56" Type="http://schemas.openxmlformats.org/officeDocument/2006/relationships/drawing" Target="../drawings/drawing1.xml"/><Relationship Id="rId8" Type="http://schemas.openxmlformats.org/officeDocument/2006/relationships/hyperlink" Target="https://maaseutuverkosto.fi/hankkeet/lauhanvuori-kestavasti-lautaselle-yritysryhmahankkeen-valmistelu/" TargetMode="External"/><Relationship Id="rId51" Type="http://schemas.openxmlformats.org/officeDocument/2006/relationships/hyperlink" Target="https://maaseutuverkosto.fi/hankkeet/elainterveys-voimavarana-ratkaisuja-sikatilojen-arkeen/" TargetMode="External"/><Relationship Id="rId3" Type="http://schemas.openxmlformats.org/officeDocument/2006/relationships/hyperlink" Target="https://maaseutuverkosto.fi/hankkeet/infra-kuntoon-pesapallomatseissa/" TargetMode="External"/><Relationship Id="rId12" Type="http://schemas.openxmlformats.org/officeDocument/2006/relationships/hyperlink" Target="https://maaseutuverkosto.fi/hankkeet/sar-toimintaan-soveltuvan-vesijetin-hankinta/" TargetMode="External"/><Relationship Id="rId17" Type="http://schemas.openxmlformats.org/officeDocument/2006/relationships/hyperlink" Target="https://maaseutuverkosto.fi/hankkeet/aanentoistolaitteita-koululais-ja-lastenkonsertteihin/" TargetMode="External"/><Relationship Id="rId25" Type="http://schemas.openxmlformats.org/officeDocument/2006/relationships/hyperlink" Target="https://maaseutuverkosto.fi/hankkeet/sahkokeskuksen-uusinta/" TargetMode="External"/><Relationship Id="rId33" Type="http://schemas.openxmlformats.org/officeDocument/2006/relationships/hyperlink" Target="https://maaseutuverkosto.fi/hankkeet/lapinjoen-luontopolku/" TargetMode="External"/><Relationship Id="rId38" Type="http://schemas.openxmlformats.org/officeDocument/2006/relationships/hyperlink" Target="https://maaseutuverkosto.fi/hankkeet/avennon-kosteikkohanke/" TargetMode="External"/><Relationship Id="rId46" Type="http://schemas.openxmlformats.org/officeDocument/2006/relationships/hyperlink" Target="https://maaseutuverkosto.fi/hankkeet/kylaturvaa-yhdessa-varautuen-byatrygghet-genom-beredskapssamarbete/" TargetMode="External"/><Relationship Id="rId20" Type="http://schemas.openxmlformats.org/officeDocument/2006/relationships/hyperlink" Target="https://maaseutuverkosto.fi/hankkeet/sensommar-filmfest-2025/" TargetMode="External"/><Relationship Id="rId41" Type="http://schemas.openxmlformats.org/officeDocument/2006/relationships/hyperlink" Target="https://maaseutuverkosto.fi/hankkeet/ilmasto-optimoidut-siipikarjan-ruokinta-ja-tuotantomenetelmat/" TargetMode="External"/><Relationship Id="rId54" Type="http://schemas.openxmlformats.org/officeDocument/2006/relationships/hyperlink" Target="https://maaseutuverkosto.fi/hankkeet/infolauteet/" TargetMode="External"/><Relationship Id="rId1" Type="http://schemas.openxmlformats.org/officeDocument/2006/relationships/hyperlink" Target="https://maaseutuverkosto.fi/hankkeet/pesamaen-moottoriurhelukeskuksen-kehittaminen-ja-laajentaminen/" TargetMode="External"/><Relationship Id="rId6" Type="http://schemas.openxmlformats.org/officeDocument/2006/relationships/hyperlink" Target="https://maaseutuverkosto.fi/hankkeet/kaukalon-kehitys/" TargetMode="External"/><Relationship Id="rId15" Type="http://schemas.openxmlformats.org/officeDocument/2006/relationships/hyperlink" Target="https://maaseutuverkosto.fi/hankkeet/hirviradan-suojavallien-uusinta/" TargetMode="External"/><Relationship Id="rId23" Type="http://schemas.openxmlformats.org/officeDocument/2006/relationships/hyperlink" Target="https://maaseutuverkosto.fi/hankkeet/kauhukuja-2-0/" TargetMode="External"/><Relationship Id="rId28" Type="http://schemas.openxmlformats.org/officeDocument/2006/relationships/hyperlink" Target="https://maaseutuverkosto.fi/hankkeet/kulttuuriperinnon-aanet-voices-of-heritage/" TargetMode="External"/><Relationship Id="rId36" Type="http://schemas.openxmlformats.org/officeDocument/2006/relationships/hyperlink" Target="https://maaseutuverkosto.fi/hankkeet/alykas-rakennustuoteteollisuus-yritysryhmahanke/" TargetMode="External"/><Relationship Id="rId49" Type="http://schemas.openxmlformats.org/officeDocument/2006/relationships/hyperlink" Target="https://maaseutuverkosto.fi/hankkeet/merikarvian-hyvinvointiyrittajat-yhdess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AC13F-55B8-4299-89B8-207804B90498}">
  <sheetPr codeName="Taul1">
    <pageSetUpPr fitToPage="1"/>
  </sheetPr>
  <dimension ref="A3:I69"/>
  <sheetViews>
    <sheetView tabSelected="1" topLeftCell="A55" zoomScaleNormal="250" workbookViewId="0">
      <selection activeCell="C12" sqref="C12"/>
    </sheetView>
  </sheetViews>
  <sheetFormatPr defaultRowHeight="14.5" x14ac:dyDescent="0.35"/>
  <cols>
    <col min="1" max="1" width="27.90625" customWidth="1"/>
    <col min="2" max="2" width="16.6328125" customWidth="1"/>
    <col min="3" max="3" width="28.54296875" customWidth="1"/>
    <col min="4" max="4" width="36.54296875" style="34" customWidth="1"/>
    <col min="5" max="6" width="11.6328125" customWidth="1"/>
    <col min="7" max="7" width="8.54296875" customWidth="1"/>
    <col min="9" max="9" width="11.7265625" bestFit="1" customWidth="1"/>
  </cols>
  <sheetData>
    <row r="3" spans="1:7" ht="20" x14ac:dyDescent="0.35">
      <c r="A3" s="1" t="s">
        <v>0</v>
      </c>
      <c r="B3" s="1" t="s">
        <v>1</v>
      </c>
      <c r="C3" s="1" t="s">
        <v>2</v>
      </c>
      <c r="D3" s="1" t="s">
        <v>3</v>
      </c>
      <c r="E3" s="1" t="s">
        <v>4</v>
      </c>
      <c r="F3" s="1" t="s">
        <v>5</v>
      </c>
      <c r="G3" s="1" t="s">
        <v>6</v>
      </c>
    </row>
    <row r="4" spans="1:7" ht="20" x14ac:dyDescent="0.35">
      <c r="A4" s="2" t="s">
        <v>7</v>
      </c>
      <c r="B4" s="3" t="s">
        <v>34</v>
      </c>
      <c r="C4" s="2" t="s">
        <v>35</v>
      </c>
      <c r="D4" s="31" t="s">
        <v>131</v>
      </c>
      <c r="E4" s="4">
        <v>67681.680000000008</v>
      </c>
      <c r="F4" s="4">
        <v>54145.34</v>
      </c>
      <c r="G4" s="21">
        <v>80</v>
      </c>
    </row>
    <row r="5" spans="1:7" x14ac:dyDescent="0.35">
      <c r="A5" s="2" t="s">
        <v>7</v>
      </c>
      <c r="B5" s="3" t="s">
        <v>34</v>
      </c>
      <c r="C5" s="2" t="s">
        <v>36</v>
      </c>
      <c r="D5" s="32" t="s">
        <v>37</v>
      </c>
      <c r="E5" s="4">
        <v>38320</v>
      </c>
      <c r="F5" s="4">
        <v>30656</v>
      </c>
      <c r="G5" s="21">
        <v>80</v>
      </c>
    </row>
    <row r="6" spans="1:7" x14ac:dyDescent="0.35">
      <c r="A6" s="2" t="s">
        <v>7</v>
      </c>
      <c r="B6" s="3" t="s">
        <v>34</v>
      </c>
      <c r="C6" s="2" t="s">
        <v>38</v>
      </c>
      <c r="D6" s="32" t="s">
        <v>39</v>
      </c>
      <c r="E6" s="4">
        <v>49761</v>
      </c>
      <c r="F6" s="4">
        <v>29856.6</v>
      </c>
      <c r="G6" s="21">
        <v>60</v>
      </c>
    </row>
    <row r="7" spans="1:7" x14ac:dyDescent="0.35">
      <c r="A7" s="2" t="s">
        <v>7</v>
      </c>
      <c r="B7" s="3" t="s">
        <v>34</v>
      </c>
      <c r="C7" s="2" t="s">
        <v>40</v>
      </c>
      <c r="D7" s="32" t="s">
        <v>41</v>
      </c>
      <c r="E7" s="4">
        <v>2049.9899999999998</v>
      </c>
      <c r="F7" s="4">
        <v>1229.99</v>
      </c>
      <c r="G7" s="21">
        <v>60</v>
      </c>
    </row>
    <row r="8" spans="1:7" ht="20" x14ac:dyDescent="0.35">
      <c r="A8" s="2" t="s">
        <v>7</v>
      </c>
      <c r="B8" s="3" t="s">
        <v>34</v>
      </c>
      <c r="C8" s="2" t="s">
        <v>42</v>
      </c>
      <c r="D8" s="31" t="s">
        <v>130</v>
      </c>
      <c r="E8" s="4">
        <v>53235.62</v>
      </c>
      <c r="F8" s="4">
        <v>42588.5</v>
      </c>
      <c r="G8" s="21">
        <v>80</v>
      </c>
    </row>
    <row r="9" spans="1:7" x14ac:dyDescent="0.35">
      <c r="A9" s="2" t="s">
        <v>7</v>
      </c>
      <c r="B9" s="3" t="s">
        <v>34</v>
      </c>
      <c r="C9" s="2" t="s">
        <v>43</v>
      </c>
      <c r="D9" s="32" t="s">
        <v>44</v>
      </c>
      <c r="E9" s="4">
        <v>18050</v>
      </c>
      <c r="F9" s="4">
        <v>10830</v>
      </c>
      <c r="G9" s="21">
        <v>60</v>
      </c>
    </row>
    <row r="10" spans="1:7" ht="20" x14ac:dyDescent="0.35">
      <c r="A10" s="2" t="s">
        <v>7</v>
      </c>
      <c r="B10" s="3" t="s">
        <v>34</v>
      </c>
      <c r="C10" s="2" t="s">
        <v>15</v>
      </c>
      <c r="D10" s="31" t="s">
        <v>129</v>
      </c>
      <c r="E10" s="4">
        <v>5000</v>
      </c>
      <c r="F10" s="4">
        <v>5000</v>
      </c>
      <c r="G10" s="21">
        <v>100</v>
      </c>
    </row>
    <row r="11" spans="1:7" x14ac:dyDescent="0.35">
      <c r="A11" s="2" t="s">
        <v>7</v>
      </c>
      <c r="B11" s="3" t="s">
        <v>34</v>
      </c>
      <c r="C11" s="2" t="s">
        <v>36</v>
      </c>
      <c r="D11" s="32" t="s">
        <v>45</v>
      </c>
      <c r="E11" s="4">
        <v>96070.13</v>
      </c>
      <c r="F11" s="4">
        <v>57642.080000000002</v>
      </c>
      <c r="G11" s="21">
        <v>60</v>
      </c>
    </row>
    <row r="12" spans="1:7" x14ac:dyDescent="0.35">
      <c r="A12" s="2" t="s">
        <v>7</v>
      </c>
      <c r="B12" s="9" t="s">
        <v>46</v>
      </c>
      <c r="C12" s="8" t="s">
        <v>47</v>
      </c>
      <c r="D12" s="32" t="s">
        <v>48</v>
      </c>
      <c r="E12" s="4">
        <v>50000</v>
      </c>
      <c r="F12" s="4">
        <v>25000</v>
      </c>
      <c r="G12" s="21">
        <v>50</v>
      </c>
    </row>
    <row r="13" spans="1:7" ht="20" x14ac:dyDescent="0.35">
      <c r="A13" s="2" t="s">
        <v>7</v>
      </c>
      <c r="B13" s="3" t="s">
        <v>49</v>
      </c>
      <c r="C13" s="2" t="s">
        <v>50</v>
      </c>
      <c r="D13" s="31" t="s">
        <v>128</v>
      </c>
      <c r="E13" s="4">
        <v>29099</v>
      </c>
      <c r="F13" s="4">
        <v>17459.400000000001</v>
      </c>
      <c r="G13" s="21">
        <v>60</v>
      </c>
    </row>
    <row r="14" spans="1:7" ht="20" x14ac:dyDescent="0.35">
      <c r="A14" s="2" t="s">
        <v>7</v>
      </c>
      <c r="B14" s="3" t="s">
        <v>49</v>
      </c>
      <c r="C14" s="2" t="s">
        <v>51</v>
      </c>
      <c r="D14" s="31" t="s">
        <v>127</v>
      </c>
      <c r="E14" s="4">
        <v>10521.64</v>
      </c>
      <c r="F14" s="4">
        <v>6312.98</v>
      </c>
      <c r="G14" s="21">
        <v>60</v>
      </c>
    </row>
    <row r="15" spans="1:7" ht="20" x14ac:dyDescent="0.35">
      <c r="A15" s="2" t="s">
        <v>7</v>
      </c>
      <c r="B15" s="9" t="s">
        <v>49</v>
      </c>
      <c r="C15" s="36" t="s">
        <v>133</v>
      </c>
      <c r="D15" s="31" t="s">
        <v>126</v>
      </c>
      <c r="E15" s="4">
        <v>40000</v>
      </c>
      <c r="F15" s="4">
        <v>24000</v>
      </c>
      <c r="G15" s="21">
        <v>60</v>
      </c>
    </row>
    <row r="16" spans="1:7" ht="20" x14ac:dyDescent="0.35">
      <c r="A16" s="2" t="s">
        <v>52</v>
      </c>
      <c r="B16" s="3" t="s">
        <v>53</v>
      </c>
      <c r="C16" s="2" t="s">
        <v>10</v>
      </c>
      <c r="D16" s="31" t="s">
        <v>125</v>
      </c>
      <c r="E16" s="4">
        <v>117842.32</v>
      </c>
      <c r="F16" s="4">
        <v>94265.88</v>
      </c>
      <c r="G16" s="21">
        <v>80</v>
      </c>
    </row>
    <row r="17" spans="1:7" ht="30" x14ac:dyDescent="0.35">
      <c r="A17" s="2" t="s">
        <v>52</v>
      </c>
      <c r="B17" s="9" t="s">
        <v>53</v>
      </c>
      <c r="C17" s="8" t="s">
        <v>54</v>
      </c>
      <c r="D17" s="31" t="s">
        <v>124</v>
      </c>
      <c r="E17" s="4">
        <v>121368.47</v>
      </c>
      <c r="F17" s="4">
        <v>67331.33</v>
      </c>
      <c r="G17" s="21">
        <v>55.5</v>
      </c>
    </row>
    <row r="18" spans="1:7" x14ac:dyDescent="0.35">
      <c r="A18" s="2" t="s">
        <v>52</v>
      </c>
      <c r="B18" s="3" t="s">
        <v>53</v>
      </c>
      <c r="C18" s="2" t="s">
        <v>55</v>
      </c>
      <c r="D18" s="32" t="s">
        <v>56</v>
      </c>
      <c r="E18" s="4">
        <v>8000</v>
      </c>
      <c r="F18" s="4">
        <v>4000</v>
      </c>
      <c r="G18" s="21">
        <v>50</v>
      </c>
    </row>
    <row r="19" spans="1:7" x14ac:dyDescent="0.35">
      <c r="A19" s="2" t="s">
        <v>52</v>
      </c>
      <c r="B19" s="3" t="s">
        <v>53</v>
      </c>
      <c r="C19" s="2" t="s">
        <v>57</v>
      </c>
      <c r="D19" s="32" t="s">
        <v>58</v>
      </c>
      <c r="E19" s="4">
        <v>6390</v>
      </c>
      <c r="F19" s="4">
        <v>3195</v>
      </c>
      <c r="G19" s="21">
        <v>50</v>
      </c>
    </row>
    <row r="20" spans="1:7" ht="20" x14ac:dyDescent="0.35">
      <c r="A20" s="18" t="s">
        <v>12</v>
      </c>
      <c r="B20" s="19" t="s">
        <v>59</v>
      </c>
      <c r="C20" s="18" t="s">
        <v>60</v>
      </c>
      <c r="D20" s="33" t="s">
        <v>123</v>
      </c>
      <c r="E20" s="4">
        <v>1394</v>
      </c>
      <c r="F20" s="4">
        <v>1115.2</v>
      </c>
      <c r="G20" s="21">
        <v>80</v>
      </c>
    </row>
    <row r="21" spans="1:7" x14ac:dyDescent="0.35">
      <c r="A21" s="2" t="s">
        <v>12</v>
      </c>
      <c r="B21" s="3" t="s">
        <v>59</v>
      </c>
      <c r="C21" s="2" t="s">
        <v>61</v>
      </c>
      <c r="D21" s="32" t="s">
        <v>62</v>
      </c>
      <c r="E21" s="4">
        <v>7818</v>
      </c>
      <c r="F21" s="4">
        <v>5472.6</v>
      </c>
      <c r="G21" s="21">
        <v>70</v>
      </c>
    </row>
    <row r="22" spans="1:7" x14ac:dyDescent="0.35">
      <c r="A22" s="2" t="s">
        <v>12</v>
      </c>
      <c r="B22" s="3" t="s">
        <v>59</v>
      </c>
      <c r="C22" s="2" t="s">
        <v>63</v>
      </c>
      <c r="D22" s="32" t="s">
        <v>64</v>
      </c>
      <c r="E22" s="4">
        <v>53595.8</v>
      </c>
      <c r="F22" s="4">
        <v>27869.82</v>
      </c>
      <c r="G22" s="21">
        <v>52</v>
      </c>
    </row>
    <row r="23" spans="1:7" x14ac:dyDescent="0.35">
      <c r="A23" s="2" t="s">
        <v>12</v>
      </c>
      <c r="B23" s="3" t="s">
        <v>65</v>
      </c>
      <c r="C23" s="2" t="s">
        <v>66</v>
      </c>
      <c r="D23" s="32" t="s">
        <v>67</v>
      </c>
      <c r="E23" s="4">
        <v>5151</v>
      </c>
      <c r="F23" s="4">
        <v>3605.7</v>
      </c>
      <c r="G23" s="21">
        <v>70</v>
      </c>
    </row>
    <row r="24" spans="1:7" x14ac:dyDescent="0.35">
      <c r="A24" s="2" t="s">
        <v>12</v>
      </c>
      <c r="B24" s="3" t="s">
        <v>65</v>
      </c>
      <c r="C24" s="2" t="s">
        <v>68</v>
      </c>
      <c r="D24" s="32" t="s">
        <v>69</v>
      </c>
      <c r="E24" s="4">
        <v>6500</v>
      </c>
      <c r="F24" s="4">
        <v>4550</v>
      </c>
      <c r="G24" s="21">
        <v>70</v>
      </c>
    </row>
    <row r="25" spans="1:7" x14ac:dyDescent="0.35">
      <c r="A25" s="2" t="s">
        <v>12</v>
      </c>
      <c r="B25" s="3" t="s">
        <v>65</v>
      </c>
      <c r="C25" s="2" t="s">
        <v>70</v>
      </c>
      <c r="D25" s="32" t="s">
        <v>71</v>
      </c>
      <c r="E25" s="4">
        <v>2765.74</v>
      </c>
      <c r="F25" s="4">
        <v>1936.02</v>
      </c>
      <c r="G25" s="21">
        <v>70</v>
      </c>
    </row>
    <row r="26" spans="1:7" x14ac:dyDescent="0.35">
      <c r="A26" s="2" t="s">
        <v>12</v>
      </c>
      <c r="B26" s="3" t="s">
        <v>65</v>
      </c>
      <c r="C26" s="2" t="s">
        <v>72</v>
      </c>
      <c r="D26" s="32" t="s">
        <v>73</v>
      </c>
      <c r="E26" s="4">
        <v>4819.49</v>
      </c>
      <c r="F26" s="4">
        <v>3855.59</v>
      </c>
      <c r="G26" s="21">
        <v>80</v>
      </c>
    </row>
    <row r="27" spans="1:7" x14ac:dyDescent="0.35">
      <c r="A27" s="2" t="s">
        <v>12</v>
      </c>
      <c r="B27" s="3" t="s">
        <v>74</v>
      </c>
      <c r="C27" s="2" t="s">
        <v>75</v>
      </c>
      <c r="D27" s="32" t="s">
        <v>76</v>
      </c>
      <c r="E27" s="4">
        <v>3488</v>
      </c>
      <c r="F27" s="4">
        <v>2441.6</v>
      </c>
      <c r="G27" s="21">
        <v>70</v>
      </c>
    </row>
    <row r="28" spans="1:7" x14ac:dyDescent="0.35">
      <c r="A28" s="2" t="s">
        <v>18</v>
      </c>
      <c r="B28" s="3" t="s">
        <v>77</v>
      </c>
      <c r="C28" s="2" t="s">
        <v>78</v>
      </c>
      <c r="D28" s="32" t="s">
        <v>79</v>
      </c>
      <c r="E28" s="4">
        <v>2698.26</v>
      </c>
      <c r="F28" s="4">
        <v>1888.78</v>
      </c>
      <c r="G28" s="21">
        <v>70</v>
      </c>
    </row>
    <row r="29" spans="1:7" ht="20" x14ac:dyDescent="0.35">
      <c r="A29" s="2" t="s">
        <v>18</v>
      </c>
      <c r="B29" s="3" t="s">
        <v>77</v>
      </c>
      <c r="C29" s="2" t="s">
        <v>80</v>
      </c>
      <c r="D29" s="31" t="s">
        <v>122</v>
      </c>
      <c r="E29" s="4">
        <v>61530.17</v>
      </c>
      <c r="F29" s="4">
        <v>36918.1</v>
      </c>
      <c r="G29" s="21">
        <v>60</v>
      </c>
    </row>
    <row r="30" spans="1:7" x14ac:dyDescent="0.35">
      <c r="A30" s="2" t="s">
        <v>18</v>
      </c>
      <c r="B30" s="3" t="s">
        <v>77</v>
      </c>
      <c r="C30" s="2" t="s">
        <v>81</v>
      </c>
      <c r="D30" s="31" t="s">
        <v>82</v>
      </c>
      <c r="E30" s="4">
        <v>2748.5</v>
      </c>
      <c r="F30" s="4">
        <v>1923.95</v>
      </c>
      <c r="G30" s="21">
        <v>70</v>
      </c>
    </row>
    <row r="31" spans="1:7" x14ac:dyDescent="0.35">
      <c r="A31" s="2" t="s">
        <v>18</v>
      </c>
      <c r="B31" s="3" t="s">
        <v>83</v>
      </c>
      <c r="C31" s="2" t="s">
        <v>84</v>
      </c>
      <c r="D31" s="32" t="s">
        <v>85</v>
      </c>
      <c r="E31" s="4">
        <v>1500</v>
      </c>
      <c r="F31" s="4">
        <v>1200</v>
      </c>
      <c r="G31" s="21">
        <v>80</v>
      </c>
    </row>
    <row r="32" spans="1:7" ht="20" x14ac:dyDescent="0.35">
      <c r="A32" s="2" t="s">
        <v>18</v>
      </c>
      <c r="B32" s="3" t="s">
        <v>86</v>
      </c>
      <c r="C32" s="2" t="s">
        <v>18</v>
      </c>
      <c r="D32" s="31" t="s">
        <v>121</v>
      </c>
      <c r="E32" s="4">
        <v>55453.3</v>
      </c>
      <c r="F32" s="4">
        <v>49907.97</v>
      </c>
      <c r="G32" s="21">
        <v>90</v>
      </c>
    </row>
    <row r="33" spans="1:9" x14ac:dyDescent="0.35">
      <c r="A33" s="2" t="s">
        <v>18</v>
      </c>
      <c r="B33" s="3" t="s">
        <v>86</v>
      </c>
      <c r="C33" s="2" t="s">
        <v>11</v>
      </c>
      <c r="D33" s="32" t="s">
        <v>87</v>
      </c>
      <c r="E33" s="4">
        <v>5777</v>
      </c>
      <c r="F33" s="4">
        <v>4621.6000000000004</v>
      </c>
      <c r="G33" s="21">
        <v>80</v>
      </c>
    </row>
    <row r="34" spans="1:9" x14ac:dyDescent="0.35">
      <c r="A34" s="2" t="s">
        <v>18</v>
      </c>
      <c r="B34" s="3" t="s">
        <v>86</v>
      </c>
      <c r="C34" s="2" t="s">
        <v>88</v>
      </c>
      <c r="D34" s="32" t="s">
        <v>89</v>
      </c>
      <c r="E34" s="4">
        <v>5600</v>
      </c>
      <c r="F34" s="4">
        <v>4480</v>
      </c>
      <c r="G34" s="21">
        <v>80</v>
      </c>
    </row>
    <row r="35" spans="1:9" x14ac:dyDescent="0.35">
      <c r="A35" s="2" t="s">
        <v>18</v>
      </c>
      <c r="B35" s="3" t="s">
        <v>86</v>
      </c>
      <c r="C35" s="2" t="s">
        <v>18</v>
      </c>
      <c r="D35" s="32" t="s">
        <v>90</v>
      </c>
      <c r="E35" s="4">
        <v>78778</v>
      </c>
      <c r="F35" s="4">
        <v>78778</v>
      </c>
      <c r="G35" s="21">
        <v>100</v>
      </c>
    </row>
    <row r="36" spans="1:9" x14ac:dyDescent="0.35">
      <c r="A36" s="2" t="s">
        <v>91</v>
      </c>
      <c r="B36" s="3" t="s">
        <v>92</v>
      </c>
      <c r="C36" s="2" t="s">
        <v>93</v>
      </c>
      <c r="D36" s="32" t="s">
        <v>94</v>
      </c>
      <c r="E36" s="4">
        <v>7986</v>
      </c>
      <c r="F36" s="4">
        <v>5190.8999999999996</v>
      </c>
      <c r="G36" s="21">
        <v>65</v>
      </c>
    </row>
    <row r="37" spans="1:9" x14ac:dyDescent="0.35">
      <c r="A37" s="2" t="s">
        <v>91</v>
      </c>
      <c r="B37" s="3" t="s">
        <v>92</v>
      </c>
      <c r="C37" s="2" t="s">
        <v>95</v>
      </c>
      <c r="D37" s="32" t="s">
        <v>96</v>
      </c>
      <c r="E37" s="4">
        <v>2642.55</v>
      </c>
      <c r="F37" s="4">
        <v>1717.66</v>
      </c>
      <c r="G37" s="21">
        <v>65</v>
      </c>
    </row>
    <row r="38" spans="1:9" ht="20" x14ac:dyDescent="0.35">
      <c r="A38" s="2" t="s">
        <v>91</v>
      </c>
      <c r="B38" s="3" t="s">
        <v>92</v>
      </c>
      <c r="C38" s="2" t="s">
        <v>97</v>
      </c>
      <c r="D38" s="31" t="s">
        <v>120</v>
      </c>
      <c r="E38" s="4">
        <v>80626.540000000008</v>
      </c>
      <c r="F38" s="4">
        <v>64501.23</v>
      </c>
      <c r="G38" s="21">
        <v>80</v>
      </c>
    </row>
    <row r="39" spans="1:9" x14ac:dyDescent="0.35">
      <c r="A39" s="2" t="s">
        <v>91</v>
      </c>
      <c r="B39" s="3" t="s">
        <v>92</v>
      </c>
      <c r="C39" s="2" t="s">
        <v>93</v>
      </c>
      <c r="D39" s="32" t="s">
        <v>98</v>
      </c>
      <c r="E39" s="4">
        <v>7406.2</v>
      </c>
      <c r="F39" s="4">
        <v>4814.03</v>
      </c>
      <c r="G39" s="21">
        <v>65</v>
      </c>
    </row>
    <row r="40" spans="1:9" ht="20" x14ac:dyDescent="0.35">
      <c r="A40" s="2" t="s">
        <v>9</v>
      </c>
      <c r="B40" s="3" t="s">
        <v>99</v>
      </c>
      <c r="C40" s="2" t="s">
        <v>10</v>
      </c>
      <c r="D40" s="31" t="s">
        <v>119</v>
      </c>
      <c r="E40" s="17">
        <v>448876.31</v>
      </c>
      <c r="F40" s="17">
        <v>336657.23</v>
      </c>
      <c r="G40" s="22">
        <v>75</v>
      </c>
    </row>
    <row r="41" spans="1:9" x14ac:dyDescent="0.35">
      <c r="A41" s="2" t="s">
        <v>9</v>
      </c>
      <c r="B41" s="3" t="s">
        <v>86</v>
      </c>
      <c r="C41" s="2" t="s">
        <v>11</v>
      </c>
      <c r="D41" s="32" t="s">
        <v>22</v>
      </c>
      <c r="E41" s="17">
        <v>18500</v>
      </c>
      <c r="F41" s="17">
        <v>14800</v>
      </c>
      <c r="G41" s="22">
        <f>80</f>
        <v>80</v>
      </c>
    </row>
    <row r="42" spans="1:9" ht="20" x14ac:dyDescent="0.35">
      <c r="A42" s="2" t="s">
        <v>9</v>
      </c>
      <c r="B42" s="3" t="s">
        <v>100</v>
      </c>
      <c r="C42" s="5" t="s">
        <v>132</v>
      </c>
      <c r="D42" s="32" t="s">
        <v>23</v>
      </c>
      <c r="E42" s="17">
        <v>100280</v>
      </c>
      <c r="F42" s="17">
        <v>80224</v>
      </c>
      <c r="G42" s="22">
        <f>80</f>
        <v>80</v>
      </c>
    </row>
    <row r="43" spans="1:9" ht="30" x14ac:dyDescent="0.35">
      <c r="A43" s="2" t="s">
        <v>9</v>
      </c>
      <c r="B43" s="3" t="s">
        <v>101</v>
      </c>
      <c r="C43" s="2" t="s">
        <v>10</v>
      </c>
      <c r="D43" s="31" t="s">
        <v>118</v>
      </c>
      <c r="E43" s="17">
        <v>210287.18</v>
      </c>
      <c r="F43" s="17">
        <v>189252.69</v>
      </c>
      <c r="G43" s="22">
        <f>90</f>
        <v>90</v>
      </c>
    </row>
    <row r="44" spans="1:9" ht="20" x14ac:dyDescent="0.35">
      <c r="A44" s="2" t="s">
        <v>9</v>
      </c>
      <c r="B44" s="29" t="s">
        <v>106</v>
      </c>
      <c r="C44" s="2" t="s">
        <v>12</v>
      </c>
      <c r="D44" s="32" t="s">
        <v>24</v>
      </c>
      <c r="E44" s="17">
        <v>303965.2</v>
      </c>
      <c r="F44" s="17">
        <v>151982.6</v>
      </c>
      <c r="G44" s="22">
        <f>50</f>
        <v>50</v>
      </c>
    </row>
    <row r="45" spans="1:9" ht="20" x14ac:dyDescent="0.35">
      <c r="A45" s="2" t="s">
        <v>9</v>
      </c>
      <c r="B45" s="29" t="s">
        <v>107</v>
      </c>
      <c r="C45" s="2" t="s">
        <v>13</v>
      </c>
      <c r="D45" s="31" t="s">
        <v>117</v>
      </c>
      <c r="E45" s="17">
        <v>287406.03999999998</v>
      </c>
      <c r="F45" s="17">
        <v>229924.83</v>
      </c>
      <c r="G45" s="22">
        <f>80</f>
        <v>80</v>
      </c>
    </row>
    <row r="46" spans="1:9" x14ac:dyDescent="0.35">
      <c r="A46" s="2" t="s">
        <v>9</v>
      </c>
      <c r="B46" s="3" t="s">
        <v>92</v>
      </c>
      <c r="C46" s="2" t="s">
        <v>14</v>
      </c>
      <c r="D46" s="32" t="s">
        <v>25</v>
      </c>
      <c r="E46" s="17">
        <v>25000</v>
      </c>
      <c r="F46" s="17">
        <v>20000</v>
      </c>
      <c r="G46" s="22">
        <f>80</f>
        <v>80</v>
      </c>
    </row>
    <row r="47" spans="1:9" ht="20" x14ac:dyDescent="0.35">
      <c r="A47" s="2" t="s">
        <v>9</v>
      </c>
      <c r="B47" s="3" t="s">
        <v>101</v>
      </c>
      <c r="C47" s="5" t="s">
        <v>15</v>
      </c>
      <c r="D47" s="31" t="s">
        <v>116</v>
      </c>
      <c r="E47" s="17">
        <v>153406.74</v>
      </c>
      <c r="F47" s="17">
        <v>138066.07</v>
      </c>
      <c r="G47" s="22">
        <f>90</f>
        <v>90</v>
      </c>
      <c r="I47" s="15"/>
    </row>
    <row r="48" spans="1:9" ht="30" x14ac:dyDescent="0.35">
      <c r="A48" s="2" t="s">
        <v>9</v>
      </c>
      <c r="B48" s="29" t="s">
        <v>105</v>
      </c>
      <c r="C48" s="5" t="s">
        <v>16</v>
      </c>
      <c r="D48" s="32" t="s">
        <v>26</v>
      </c>
      <c r="E48" s="17">
        <v>269793.53000000003</v>
      </c>
      <c r="F48" s="17">
        <v>269793.53000000003</v>
      </c>
      <c r="G48" s="22">
        <f>100</f>
        <v>100</v>
      </c>
    </row>
    <row r="49" spans="1:7" ht="20" x14ac:dyDescent="0.35">
      <c r="A49" s="2" t="s">
        <v>9</v>
      </c>
      <c r="B49" s="3" t="s">
        <v>101</v>
      </c>
      <c r="C49" s="5" t="s">
        <v>17</v>
      </c>
      <c r="D49" s="31" t="s">
        <v>115</v>
      </c>
      <c r="E49" s="17">
        <v>5000</v>
      </c>
      <c r="F49" s="17">
        <v>5000</v>
      </c>
      <c r="G49" s="22">
        <f>100</f>
        <v>100</v>
      </c>
    </row>
    <row r="50" spans="1:7" ht="30" x14ac:dyDescent="0.35">
      <c r="A50" s="2" t="s">
        <v>9</v>
      </c>
      <c r="B50" s="29" t="s">
        <v>104</v>
      </c>
      <c r="C50" s="2" t="s">
        <v>18</v>
      </c>
      <c r="D50" s="31" t="s">
        <v>114</v>
      </c>
      <c r="E50" s="17">
        <v>311243.24</v>
      </c>
      <c r="F50" s="17">
        <v>311243.24</v>
      </c>
      <c r="G50" s="22">
        <f>100</f>
        <v>100</v>
      </c>
    </row>
    <row r="51" spans="1:7" ht="20" x14ac:dyDescent="0.35">
      <c r="A51" s="2" t="s">
        <v>9</v>
      </c>
      <c r="B51" s="3" t="s">
        <v>101</v>
      </c>
      <c r="C51" s="2" t="s">
        <v>13</v>
      </c>
      <c r="D51" s="31" t="s">
        <v>113</v>
      </c>
      <c r="E51" s="17">
        <v>175922.29</v>
      </c>
      <c r="F51" s="17">
        <v>175922.29</v>
      </c>
      <c r="G51" s="22">
        <f>100</f>
        <v>100</v>
      </c>
    </row>
    <row r="52" spans="1:7" x14ac:dyDescent="0.35">
      <c r="A52" s="2" t="s">
        <v>9</v>
      </c>
      <c r="B52" s="3" t="s">
        <v>77</v>
      </c>
      <c r="C52" s="2" t="s">
        <v>19</v>
      </c>
      <c r="D52" s="32" t="s">
        <v>27</v>
      </c>
      <c r="E52" s="17">
        <v>330000</v>
      </c>
      <c r="F52" s="17">
        <v>184800</v>
      </c>
      <c r="G52" s="22">
        <f>56</f>
        <v>56</v>
      </c>
    </row>
    <row r="53" spans="1:7" x14ac:dyDescent="0.35">
      <c r="A53" s="2" t="s">
        <v>9</v>
      </c>
      <c r="B53" s="3" t="s">
        <v>102</v>
      </c>
      <c r="C53" s="2" t="s">
        <v>20</v>
      </c>
      <c r="D53" s="32" t="s">
        <v>28</v>
      </c>
      <c r="E53" s="17">
        <v>171626</v>
      </c>
      <c r="F53" s="17">
        <v>128719.5</v>
      </c>
      <c r="G53" s="22">
        <f>75</f>
        <v>75</v>
      </c>
    </row>
    <row r="54" spans="1:7" ht="20" x14ac:dyDescent="0.35">
      <c r="A54" s="2" t="s">
        <v>9</v>
      </c>
      <c r="B54" s="3" t="s">
        <v>92</v>
      </c>
      <c r="C54" s="2" t="s">
        <v>21</v>
      </c>
      <c r="D54" s="31" t="s">
        <v>112</v>
      </c>
      <c r="E54" s="17">
        <v>73430</v>
      </c>
      <c r="F54" s="17">
        <v>58744</v>
      </c>
      <c r="G54" s="22">
        <f>80</f>
        <v>80</v>
      </c>
    </row>
    <row r="55" spans="1:7" ht="40" x14ac:dyDescent="0.35">
      <c r="A55" s="2" t="s">
        <v>9</v>
      </c>
      <c r="B55" s="29" t="s">
        <v>103</v>
      </c>
      <c r="C55" s="2" t="s">
        <v>15</v>
      </c>
      <c r="D55" s="31" t="s">
        <v>111</v>
      </c>
      <c r="E55" s="17">
        <v>233736.54</v>
      </c>
      <c r="F55" s="17">
        <v>186989.23</v>
      </c>
      <c r="G55" s="23">
        <f>80</f>
        <v>80</v>
      </c>
    </row>
    <row r="56" spans="1:7" x14ac:dyDescent="0.35">
      <c r="A56" s="10" t="s">
        <v>8</v>
      </c>
      <c r="B56" s="11"/>
      <c r="C56" s="12"/>
      <c r="D56" s="13"/>
      <c r="E56" s="14">
        <f>SUM(E4:E55)</f>
        <v>4230141.4700000007</v>
      </c>
      <c r="F56" s="14">
        <f>SUM(F4:F55)</f>
        <v>3262421.06</v>
      </c>
      <c r="G56" s="12"/>
    </row>
    <row r="58" spans="1:7" x14ac:dyDescent="0.35">
      <c r="A58" s="6"/>
    </row>
    <row r="60" spans="1:7" x14ac:dyDescent="0.35">
      <c r="F60" s="20"/>
    </row>
    <row r="62" spans="1:7" ht="20" x14ac:dyDescent="0.35">
      <c r="A62" s="1" t="s">
        <v>0</v>
      </c>
      <c r="B62" s="1" t="s">
        <v>1</v>
      </c>
      <c r="C62" s="1" t="s">
        <v>2</v>
      </c>
      <c r="D62" s="1" t="s">
        <v>3</v>
      </c>
      <c r="E62" s="1" t="s">
        <v>4</v>
      </c>
      <c r="F62" s="1" t="s">
        <v>5</v>
      </c>
      <c r="G62" s="1" t="s">
        <v>6</v>
      </c>
    </row>
    <row r="63" spans="1:7" s="16" customFormat="1" ht="20" x14ac:dyDescent="0.35">
      <c r="A63" s="5" t="s">
        <v>29</v>
      </c>
      <c r="B63" s="5" t="s">
        <v>30</v>
      </c>
      <c r="C63" s="5" t="s">
        <v>134</v>
      </c>
      <c r="D63" s="32" t="s">
        <v>108</v>
      </c>
      <c r="E63" s="30">
        <v>126100.8</v>
      </c>
      <c r="F63" s="7" t="s">
        <v>109</v>
      </c>
      <c r="G63" s="21">
        <v>95</v>
      </c>
    </row>
    <row r="64" spans="1:7" ht="40" x14ac:dyDescent="0.35">
      <c r="A64" s="5" t="s">
        <v>31</v>
      </c>
      <c r="B64" s="5" t="s">
        <v>32</v>
      </c>
      <c r="C64" s="2" t="s">
        <v>13</v>
      </c>
      <c r="D64" s="31" t="s">
        <v>33</v>
      </c>
      <c r="E64" s="30">
        <v>304624.2</v>
      </c>
      <c r="F64" s="7" t="s">
        <v>110</v>
      </c>
      <c r="G64" s="21">
        <v>80</v>
      </c>
    </row>
    <row r="65" spans="1:7" x14ac:dyDescent="0.35">
      <c r="A65" s="24"/>
      <c r="B65" s="24"/>
      <c r="C65" s="25"/>
      <c r="D65" s="26"/>
      <c r="E65" s="27"/>
      <c r="F65" s="27"/>
      <c r="G65" s="28"/>
    </row>
    <row r="69" spans="1:7" x14ac:dyDescent="0.35">
      <c r="D69" s="35"/>
    </row>
  </sheetData>
  <autoFilter ref="A3:A56" xr:uid="{A450B33E-4FAD-402F-8E2B-A281C0982FAD}">
    <sortState xmlns:xlrd2="http://schemas.microsoft.com/office/spreadsheetml/2017/richdata2" ref="A4:A56">
      <sortCondition ref="A3:A56"/>
    </sortState>
  </autoFilter>
  <sortState xmlns:xlrd2="http://schemas.microsoft.com/office/spreadsheetml/2017/richdata2" ref="A4:G55">
    <sortCondition ref="A4:A55"/>
    <sortCondition ref="B4:B55"/>
  </sortState>
  <hyperlinks>
    <hyperlink ref="D4" r:id="rId1" display="Pesämäen Moottoriurhelukeskuksen kehittäminen ja laajentaminen" xr:uid="{CB82F5A5-A9A1-433F-93C6-EEA7D1960B92}"/>
    <hyperlink ref="D5" r:id="rId2" xr:uid="{94CCDD52-1047-4325-A094-24190ACFA03C}"/>
    <hyperlink ref="D6" r:id="rId3" xr:uid="{1CA1BC9C-8685-41C2-BEBC-338D2BE63E45}"/>
    <hyperlink ref="D7" r:id="rId4" xr:uid="{7C4A0E16-F098-4517-9C1B-D1D2C86E3EE1}"/>
    <hyperlink ref="D8" r:id="rId5" display="KUKA – Kohti urheilijan kaksoisuraa asiantuntevasti" xr:uid="{8F7763DB-DBBE-403D-B5AF-E7BB613FCAD9}"/>
    <hyperlink ref="D9" r:id="rId6" xr:uid="{C463C469-2A93-4321-8B5D-02335660080A}"/>
    <hyperlink ref="D11" r:id="rId7" xr:uid="{E7CE38A1-0022-4684-AE43-A567EA40D311}"/>
    <hyperlink ref="D10" r:id="rId8" display="Lauhanvuori kestävästi lautaselle - yritysryhmähankkeen valmistelu" xr:uid="{3BEB4646-C683-412E-B9E0-7745BFDF76CF}"/>
    <hyperlink ref="D12" r:id="rId9" xr:uid="{887BBB80-C7CB-40B8-BAC3-0908943DFD6B}"/>
    <hyperlink ref="D13" r:id="rId10" display="Monitoimitalon / Kylätalon peruskorjaus 1/2" xr:uid="{57286399-F8BC-4D00-801F-BDE57773DC58}"/>
    <hyperlink ref="D14" r:id="rId11" display="Voimanostovälineiden hankinta Pomarkun Pyrylle" xr:uid="{229CD08D-39CA-4EB0-8F6A-21BFD9981E51}"/>
    <hyperlink ref="D15" r:id="rId12" display="SAR toimintaan soveltuvan vesijetin hankinta" xr:uid="{D80FED03-C2E6-4297-BE93-22161605C537}"/>
    <hyperlink ref="D16" r:id="rId13" display="VETO - Keskustojen Vetovoimaa Tiedolla Johtamalla (Joutsenten Reitti)" xr:uid="{D5C75625-3E24-4E99-8C5E-03728589C610}"/>
    <hyperlink ref="D17" r:id="rId14" display="Huhtamo International Film Festival: 5. Juhlavuosi 2025 – Valoa valkokankaalle ja eloa kylille!" xr:uid="{23237670-B99A-4547-BD37-0F6D68B0C81D}"/>
    <hyperlink ref="D18" r:id="rId15" xr:uid="{A98C692F-6D62-42A8-AB6B-0D5A6EB2DA54}"/>
    <hyperlink ref="D19" r:id="rId16" xr:uid="{D8F1B4D2-7683-4F07-8217-C2B9BC9831CA}"/>
    <hyperlink ref="D20" r:id="rId17" display="Äänentoistolaitteita koululais- ja lastenkonsertteihin" xr:uid="{4E85842D-A02B-4889-82D2-C4BAC2128E7E}"/>
    <hyperlink ref="D21" r:id="rId18" xr:uid="{6CB98854-3649-43C2-A02A-13A35F248354}"/>
    <hyperlink ref="D22" r:id="rId19" xr:uid="{EF99B686-2DB2-49F7-8DC8-9B0B4F096397}"/>
    <hyperlink ref="D23" r:id="rId20" xr:uid="{3178B69C-54BD-477E-87D2-01BB5E67442A}"/>
    <hyperlink ref="D24" r:id="rId21" xr:uid="{8BC7C26D-DA9E-489C-8E60-EA3C55FDCB28}"/>
    <hyperlink ref="D25" r:id="rId22" xr:uid="{1351B383-01F1-45D5-9852-23061556AE33}"/>
    <hyperlink ref="D26" r:id="rId23" xr:uid="{9C499419-CAFF-46EF-9E8B-5DE4FB6E8429}"/>
    <hyperlink ref="D27" r:id="rId24" xr:uid="{83D43D13-FAF1-47EF-95A0-C5A823E8537F}"/>
    <hyperlink ref="D28" r:id="rId25" xr:uid="{58E812BC-EAD0-464B-9F87-1241E3BB6540}"/>
    <hyperlink ref="D29" r:id="rId26" display="Euran Kanoottiklubin jokivajan rakentaminen Euran urheilukeskukseen" xr:uid="{633EAEA8-39D4-4E67-9D57-194511D37CE8}"/>
    <hyperlink ref="D31" r:id="rId27" xr:uid="{E2A78C98-0AE1-4D61-B712-EB40588429E0}"/>
    <hyperlink ref="D32" r:id="rId28" display="Kulttuuriperinnön äänet -Voices of Heritage" xr:uid="{6EE71949-CAF4-4C91-9A14-31B57968F398}"/>
    <hyperlink ref="D33" r:id="rId29" xr:uid="{BB3EB5A7-A3E0-4867-97E5-D5EABB004408}"/>
    <hyperlink ref="D34" r:id="rId30" xr:uid="{62069C39-643E-41DB-8BEB-AA003C5E4C2F}"/>
    <hyperlink ref="D35" r:id="rId31" xr:uid="{FFF9A889-5868-4294-A872-8D6E5218F5A3}"/>
    <hyperlink ref="D36" r:id="rId32" xr:uid="{F50F2C4B-1D82-4E32-861A-49D7727D743F}"/>
    <hyperlink ref="D37" r:id="rId33" xr:uid="{F89F3E98-02D7-4A4E-9659-C7A41ED6DD7E}"/>
    <hyperlink ref="D38" r:id="rId34" display="Liikkuva kohtaamispaikka – yhteisöllisyyttä ja tukea haja-asutusalueille" xr:uid="{151198C1-568E-47A2-A020-7458E29F4D26}"/>
    <hyperlink ref="D39" r:id="rId35" xr:uid="{F4EF98B0-40F6-445F-B22D-57689F5047C7}"/>
    <hyperlink ref="D40" r:id="rId36" display="Älykäs rakennustuoteteollisuus (yritysryhmähanke)" xr:uid="{40822EB0-7F57-46B6-A424-556F5D42D566}"/>
    <hyperlink ref="D41" r:id="rId37" xr:uid="{42B1A204-04D4-4FAE-864C-A0B2D77386DA}"/>
    <hyperlink ref="D42" r:id="rId38" xr:uid="{0B5B35DA-42D8-4A60-83BA-155FDBA41F8F}"/>
    <hyperlink ref="D43" r:id="rId39" display="Museomatka Satakuntaan – paikallismuseoiden digitaalisten palveluiden ja matkailuosaamisen kehittämishanke" xr:uid="{5354C834-69E9-4133-B42E-FA008F99CD7A}"/>
    <hyperlink ref="D44" r:id="rId40" xr:uid="{6CF9E28C-474F-45E4-8642-DD40D8834B03}"/>
    <hyperlink ref="D45" r:id="rId41" display="Ilmasto-optimoidut siipikarjan ruokinta- ja tuotantomenetelmät" xr:uid="{23CCD130-B617-441D-8106-5B661B2C64B3}"/>
    <hyperlink ref="D46" r:id="rId42" xr:uid="{0C4685E0-7563-4551-9848-3886C02B503B}"/>
    <hyperlink ref="D47" r:id="rId43" display="Monipuolinen uudistava tuotanto Satakunnassa" xr:uid="{FECB22A7-D3A7-46C9-943E-49443C94AD37}"/>
    <hyperlink ref="D48" r:id="rId44" xr:uid="{E4052686-1FF5-4D04-A583-C3969607DC66}"/>
    <hyperlink ref="D49" r:id="rId45" display="sikatuotannon tuottajaorganisaatiohankkeen valmistelu" xr:uid="{09AFA731-57E2-457D-8D4F-E8BB1553B178}"/>
    <hyperlink ref="D50" r:id="rId46" display="Kyläturvaa yhdessä varautuen-Byatrygghet genom beredskapssamarbete" xr:uid="{D5E65EB4-F52A-41A4-BA1C-6D818A69185A}"/>
    <hyperlink ref="D51" r:id="rId47" display="Artesaaniruoka osaksi Satakunnan lähiruokaosaamista" xr:uid="{B9573669-2BF1-438D-8B2E-FA322924B89F}"/>
    <hyperlink ref="D52" r:id="rId48" xr:uid="{443CB388-862C-464A-8D99-E506B4C0CEF3}"/>
    <hyperlink ref="D53" r:id="rId49" xr:uid="{09B90777-5895-46A3-A3B2-DFF860D5FD96}"/>
    <hyperlink ref="D54" r:id="rId50" display="Rauman Nasulammen ja sen ympäristön kunnostushanke" xr:uid="{DB826102-76AD-4680-AEFB-D2C3D04918BD}"/>
    <hyperlink ref="D55" r:id="rId51" display="Eläinterveys voimavarana - ratkaisuja sikatilojen arkeen" xr:uid="{E6E9BB89-5177-41B7-92A8-B5E114F1A129}"/>
    <hyperlink ref="D63" r:id="rId52" xr:uid="{8BF5A29E-93C6-4D37-859D-9FBA6856017B}"/>
    <hyperlink ref="D64" r:id="rId53" xr:uid="{DD869C13-3E30-4C80-BC2B-4BF379B97053}"/>
    <hyperlink ref="D30" r:id="rId54" xr:uid="{5773B312-C76D-4CAC-B00E-D18B793B65F0}"/>
  </hyperlinks>
  <pageMargins left="0.25" right="0.25" top="0.75" bottom="0.75" header="0.3" footer="0.3"/>
  <pageSetup paperSize="9" fitToHeight="0" orientation="landscape" r:id="rId55"/>
  <drawing r:id="rId5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2c86073-d20c-4242-97f1-555d65605501" ContentTypeId="0x01010040485BB5EA91409BADF540D1B0254D3304" PreviousValue="true"/>
</file>

<file path=customXml/item2.xml><?xml version="1.0" encoding="utf-8"?>
<ct:contentTypeSchema xmlns:ct="http://schemas.microsoft.com/office/2006/metadata/contentType" xmlns:ma="http://schemas.microsoft.com/office/2006/metadata/properties/metaAttributes" ct:_="" ma:_="" ma:contentTypeName="TAIMI Työtiladokumentti" ma:contentTypeID="0x01010040485BB5EA91409BADF540D1B0254D3304005EF849CD283C944EACBF747B86FD8A9E" ma:contentTypeVersion="25988" ma:contentTypeDescription="Taimin työtiloissa käytettävä sisältötyyppi. Pohjautuu TAIMI Yleisdokumentti-sisältötyyppiin, josta on siivottu mm. joitakin viestinnällisen intran metatietoja pois ja järjestetty metatiedot eri järjestykseen." ma:contentTypeScope="" ma:versionID="143a9f3fcb8df1a4f505d91293dcbac1">
  <xsd:schema xmlns:xsd="http://www.w3.org/2001/XMLSchema" xmlns:xs="http://www.w3.org/2001/XMLSchema" xmlns:p="http://schemas.microsoft.com/office/2006/metadata/properties" xmlns:ns2="a90a8554-5475-4609-9feb-2f024996965b" targetNamespace="http://schemas.microsoft.com/office/2006/metadata/properties" ma:root="true" ma:fieldsID="9f61a6b22ca05c44372d54ca2ec6c0a9" ns2:_="">
    <xsd:import namespace="a90a8554-5475-4609-9feb-2f024996965b"/>
    <xsd:element name="properties">
      <xsd:complexType>
        <xsd:sequence>
          <xsd:element name="documentManagement">
            <xsd:complexType>
              <xsd:all>
                <xsd:element ref="ns2:Päiväys" minOccurs="0"/>
                <xsd:element ref="ns2:Dokumenttityyppi" minOccurs="0"/>
                <xsd:element ref="ns2:Dokumentin_x0020_tila" minOccurs="0"/>
                <xsd:element ref="ns2:KEHALaatija" minOccurs="0"/>
                <xsd:element ref="ns2:Lisatieto" minOccurs="0"/>
                <xsd:element ref="ns2:Diaarinumero" minOccurs="0"/>
                <xsd:element ref="ns2:h5218b789dcc4879ac7e2471126f729c" minOccurs="0"/>
                <xsd:element ref="ns2:cdf3ae8bf76741b5a3048f7f7f6eee61" minOccurs="0"/>
                <xsd:element ref="ns2:TaxCatchAll" minOccurs="0"/>
                <xsd:element ref="ns2:ic4bbedd957942e9b7ae9016b7d801af" minOccurs="0"/>
                <xsd:element ref="ns2:ha41659fa04643d0ac27d4c98155f03c" minOccurs="0"/>
                <xsd:element ref="ns2:TaxCatchAllLabel" minOccurs="0"/>
                <xsd:element ref="ns2:Projek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a8554-5475-4609-9feb-2f024996965b" elementFormDefault="qualified">
    <xsd:import namespace="http://schemas.microsoft.com/office/2006/documentManagement/types"/>
    <xsd:import namespace="http://schemas.microsoft.com/office/infopath/2007/PartnerControls"/>
    <xsd:element name="Päiväys" ma:index="2" nillable="true" ma:displayName="Päiväys" ma:description="Päivämäärä muodossa pp.kk.vvvv   HUOM! Ei ole sama kuin Muokkauspäivä, joka muuttuu aina kun dokumentin sisältöä tai ominaisuuksia muutetaan" ma:format="DateOnly" ma:internalName="P_x00e4_iv_x00e4_ys">
      <xsd:simpleType>
        <xsd:restriction base="dms:DateTime"/>
      </xsd:simpleType>
    </xsd:element>
    <xsd:element name="Dokumenttityyppi" ma:index="3" nillable="true" ma:displayName="Dokumenttityyppi" ma:description="Valitse dokumentin sisältöä ja käyttötarkoitusta kuvaava dokumenttityyppi. Käytä yleistyyppejä eli esim. Henkilöstösuunnitelma ja Taloussuunnitelma ovat molemmat Suunnitelma-tyyppisiä. Tarkenna tyyppiä tarvittaessa esim. dokumentin nimessä." ma:format="Dropdown" ma:internalName="Dokumenttityyppi">
      <xsd:simpleType>
        <xsd:restriction base="dms:Choice">
          <xsd:enumeration value="TUNTEMATON"/>
          <xsd:enumeration value="Muu dokumenttityyppi"/>
          <xsd:enumeration value="Aloite"/>
          <xsd:enumeration value="Analyysi"/>
          <xsd:enumeration value="Ansioluettelo"/>
          <xsd:enumeration value="Arvio"/>
          <xsd:enumeration value="Arviointi"/>
          <xsd:enumeration value="Asettamispäätös"/>
          <xsd:enumeration value="Asetus"/>
          <xsd:enumeration value="Asiakirjamalli"/>
          <xsd:enumeration value="Asialista"/>
          <xsd:enumeration value="Ehdotus"/>
          <xsd:enumeration value="Esite"/>
          <xsd:enumeration value="Esittely"/>
          <xsd:enumeration value="Esitys"/>
          <xsd:enumeration value="Esityslista"/>
          <xsd:enumeration value="Haaste"/>
          <xsd:enumeration value="Hakemus"/>
          <xsd:enumeration value="Hankekortti"/>
          <xsd:enumeration value="Hinnasto"/>
          <xsd:enumeration value="Huomautus"/>
          <xsd:enumeration value="Hyvitys"/>
          <xsd:enumeration value="Hyväksyminen"/>
          <xsd:enumeration value="Ilmoitus"/>
          <xsd:enumeration value="Jälkiarviointi"/>
          <xsd:enumeration value="Kannanotto"/>
          <xsd:enumeration value="Kartta"/>
          <xsd:enumeration value="Kehittämisehdotus"/>
          <xsd:enumeration value="Kehotus"/>
          <xsd:enumeration value="Kirje"/>
          <xsd:enumeration value="Kokouskutsu"/>
          <xsd:enumeration value="Korvaus"/>
          <xsd:enumeration value="Kuittauspyyntö"/>
          <xsd:enumeration value="Kuitti"/>
          <xsd:enumeration value="Kustannusarvio"/>
          <xsd:enumeration value="Kutsu"/>
          <xsd:enumeration value="Kuuleminen"/>
          <xsd:enumeration value="Kuulutus"/>
          <xsd:enumeration value="Kuva"/>
          <xsd:enumeration value="Kuvaus"/>
          <xsd:enumeration value="Laskelma"/>
          <xsd:enumeration value="Lasku"/>
          <xsd:enumeration value="Lausunto"/>
          <xsd:enumeration value="Lausuntopyyntö"/>
          <xsd:enumeration value="Liite"/>
          <xsd:enumeration value="Linkki"/>
          <xsd:enumeration value="Lista"/>
          <xsd:enumeration value="Lomake"/>
          <xsd:enumeration value="Loppuraportti"/>
          <xsd:enumeration value="Luettelo"/>
          <xsd:enumeration value="Lupa"/>
          <xsd:enumeration value="Lupaehdot"/>
          <xsd:enumeration value="Lähete"/>
          <xsd:enumeration value="Määrittely"/>
          <xsd:enumeration value="Määritys"/>
          <xsd:enumeration value="Määrärahakirje"/>
          <xsd:enumeration value="Muistio"/>
          <xsd:enumeration value="Muutosilmoitus"/>
          <xsd:enumeration value="Nimitys"/>
          <xsd:enumeration value="Ohje"/>
          <xsd:enumeration value="Ohjelma"/>
          <xsd:enumeration value="Oikaisupäätös"/>
          <xsd:enumeration value="Oikaisuohje"/>
          <xsd:enumeration value="Palautuspyyntö"/>
          <xsd:enumeration value="Palvelukuvaus"/>
          <xsd:enumeration value="Pelastussuunnitelma"/>
          <xsd:enumeration value="Perustelumuistio"/>
          <xsd:enumeration value="Perusteltu päätelmä"/>
          <xsd:enumeration value="Politiikka"/>
          <xsd:enumeration value="Posteri"/>
          <xsd:enumeration value="Projektiehdotus"/>
          <xsd:enumeration value="Projektisuunnitelma"/>
          <xsd:enumeration value="Prosessikuvaus"/>
          <xsd:enumeration value="Pyyntö"/>
          <xsd:enumeration value="Päätös"/>
          <xsd:enumeration value="Pöytäkirja"/>
          <xsd:enumeration value="Raportti"/>
          <xsd:enumeration value="Ratkaisu"/>
          <xsd:enumeration value="Rekisteriseloste"/>
          <xsd:enumeration value="Reklamaatio"/>
          <xsd:enumeration value="Resurssivaraus"/>
          <xsd:enumeration value="Saate"/>
          <xsd:enumeration value="Selvitys"/>
          <xsd:enumeration value="Selvityspyyntö"/>
          <xsd:enumeration value="Sitoumus"/>
          <xsd:enumeration value="Sivusto"/>
          <xsd:enumeration value="Sopimus"/>
          <xsd:enumeration value="Strategia"/>
          <xsd:enumeration value="Suunnitelma"/>
          <xsd:enumeration value="Sähköpostiviesti"/>
          <xsd:enumeration value="Tarjous"/>
          <xsd:enumeration value="Tarjouspyyntö"/>
          <xsd:enumeration value="Tarkastus"/>
          <xsd:enumeration value="Tehtävänkuva"/>
          <xsd:enumeration value="Tiedote"/>
          <xsd:enumeration value="Tietojärjestelmäseloste"/>
          <xsd:enumeration value="Tietosuojaseloste"/>
          <xsd:enumeration value="Tietosuojakortti"/>
          <xsd:enumeration value="Tilaus"/>
          <xsd:enumeration value="Tilausvahvistus"/>
          <xsd:enumeration value="Todistus"/>
          <xsd:enumeration value="Toimeksianto"/>
          <xsd:enumeration value="Tosite"/>
          <xsd:enumeration value="Työjärjestys"/>
          <xsd:enumeration value="Urakkaohjelma"/>
          <xsd:enumeration value="Uutiskirje"/>
          <xsd:enumeration value="Vaatimus"/>
          <xsd:enumeration value="Valitus"/>
          <xsd:enumeration value="Valitusosoitus"/>
          <xsd:enumeration value="Vastaus"/>
          <xsd:enumeration value="Vastine"/>
          <xsd:enumeration value="Video"/>
          <xsd:enumeration value="Yhteenveto"/>
          <xsd:enumeration value="Äänitiedosto"/>
          <xsd:enumeration value="Palvelusopimus"/>
          <xsd:enumeration value="Toimeksiantosopimus"/>
          <xsd:enumeration value="Toimitussopimus"/>
          <xsd:enumeration value="Toimittajasopimus"/>
          <xsd:enumeration value="Tietoturvallisuussopimus"/>
          <xsd:enumeration value="Tutkintapyyntö"/>
          <xsd:enumeration value="Työmääräarvio"/>
          <xsd:enumeration value="Vaatimusmäärittely"/>
        </xsd:restriction>
      </xsd:simpleType>
    </xsd:element>
    <xsd:element name="Dokumentin_x0020_tila" ma:index="4" nillable="true" ma:displayName="Dokumentin tila" ma:description="Valitse dokumentin tila" ma:format="Dropdown" ma:internalName="Dokumentin_x0020_tila">
      <xsd:simpleType>
        <xsd:restriction base="dms:Choice">
          <xsd:enumeration value="Luonnos"/>
          <xsd:enumeration value="Lausunnolla"/>
          <xsd:enumeration value="Katselmoitavana"/>
          <xsd:enumeration value="Kommentoitavana"/>
          <xsd:enumeration value="Valmis"/>
          <xsd:enumeration value="Hyväksytty"/>
          <xsd:enumeration value="Allekirjoitettu"/>
          <xsd:enumeration value="Arkistoitu"/>
          <xsd:enumeration value="Toimitettu allekirjoitettavaksi"/>
        </xsd:restriction>
      </xsd:simpleType>
    </xsd:element>
    <xsd:element name="KEHALaatija" ma:index="5" nillable="true" ma:displayName="Laatija" ma:description="Dokumentin laatija(t)/kirjoittaja(t)/valmistelija(t). Kirjoita muodossa Sukunimi Etunimi ja useampi nimi pilkulla erotettuina. Laatijaorganisaatio on omana tietonaan. HUOM! Ei ole sama kuin Muokkaaja, joka päivittyy aina automaattisesti!" ma:internalName="KEHALaatija">
      <xsd:simpleType>
        <xsd:restriction base="dms:Text">
          <xsd:maxLength value="255"/>
        </xsd:restriction>
      </xsd:simpleType>
    </xsd:element>
    <xsd:element name="Lisatieto" ma:index="7" nillable="true" ma:displayName="Lisatieto" ma:description="Dokumenttiin liittyvä vapaamuotoinen lisätieto" ma:internalName="Lisatieto">
      <xsd:simpleType>
        <xsd:restriction base="dms:Text">
          <xsd:maxLength value="255"/>
        </xsd:restriction>
      </xsd:simpleType>
    </xsd:element>
    <xsd:element name="Diaarinumero" ma:index="8" nillable="true" ma:displayName="Diaarinumero" ma:description="Arkistoitavat dokumentit pitää toimittaa viraston asiankäsittelyjärjestelmään (esim. USPA), josta saadaan dokumentille diaarinumero/asian tunnus. Dokumentin tallentaminen työtilaan ei vastaa arkistointia vaan on lähinnä työkappale tai kopio! Kirjoita tähän asiankäsittelyjärjestelmästä saatu diaarinumero. Jos tässä diaarinumerokentässä on tieto, silloin alkuperäinen dokumentti on löydettävissä asiankäsittelyjärjestelmästä samalla diaarinumerolla." ma:indexed="true" ma:internalName="Diaarinumero">
      <xsd:simpleType>
        <xsd:restriction base="dms:Text">
          <xsd:maxLength value="255"/>
        </xsd:restriction>
      </xsd:simpleType>
    </xsd:element>
    <xsd:element name="h5218b789dcc4879ac7e2471126f729c" ma:index="17" nillable="true" ma:taxonomy="true" ma:internalName="h5218b789dcc4879ac7e2471126f729c" ma:taxonomyFieldName="Laatijaorganisaatio" ma:displayName="Laatijaorganisaatio" ma:default="" ma:fieldId="{15218b78-9dcc-4879-ac7e-2471126f729c}" ma:sspId="d2c86073-d20c-4242-97f1-555d65605501" ma:termSetId="3048278a-efee-4f89-97d2-3a09c7261644" ma:anchorId="00000000-0000-0000-0000-000000000000" ma:open="true" ma:isKeyword="false">
      <xsd:complexType>
        <xsd:sequence>
          <xsd:element ref="pc:Terms" minOccurs="0" maxOccurs="1"/>
        </xsd:sequence>
      </xsd:complexType>
    </xsd:element>
    <xsd:element name="cdf3ae8bf76741b5a3048f7f7f6eee61" ma:index="19" nillable="true" ma:taxonomy="true" ma:internalName="cdf3ae8bf76741b5a3048f7f7f6eee61" ma:taxonomyFieldName="Kohdevirastot" ma:displayName="Kohdevirastot" ma:default="" ma:fieldId="{cdf3ae8b-f767-41b5-a304-8f7f7f6eee61}" ma:taxonomyMulti="true" ma:sspId="d2c86073-d20c-4242-97f1-555d65605501" ma:termSetId="63820ef9-0d8b-440d-bb2a-a34f31636611" ma:anchorId="00000000-0000-0000-0000-000000000000" ma:open="false" ma:isKeyword="false">
      <xsd:complexType>
        <xsd:sequence>
          <xsd:element ref="pc:Terms" minOccurs="0" maxOccurs="1"/>
        </xsd:sequence>
      </xsd:complexType>
    </xsd:element>
    <xsd:element name="TaxCatchAll" ma:index="20" nillable="true" ma:displayName="Taxonomy Catch All Column" ma:hidden="true" ma:list="{82cdd2f2-290b-4248-98ce-8660527d5bf4}" ma:internalName="TaxCatchAll" ma:showField="CatchAllData"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ic4bbedd957942e9b7ae9016b7d801af" ma:index="21" nillable="true" ma:taxonomy="true" ma:internalName="ic4bbedd957942e9b7ae9016b7d801af" ma:taxonomyFieldName="Kohdepaikkakunnat" ma:displayName="Kohdepaikkakunnat" ma:default="" ma:fieldId="{2c4bbedd-9579-42e9-b7ae-9016b7d801af}" ma:taxonomyMulti="true" ma:sspId="d2c86073-d20c-4242-97f1-555d65605501" ma:termSetId="0dc2f29c-0234-492f-8714-dea2e1be5dcc" ma:anchorId="00000000-0000-0000-0000-000000000000" ma:open="false" ma:isKeyword="false">
      <xsd:complexType>
        <xsd:sequence>
          <xsd:element ref="pc:Terms" minOccurs="0" maxOccurs="1"/>
        </xsd:sequence>
      </xsd:complexType>
    </xsd:element>
    <xsd:element name="ha41659fa04643d0ac27d4c98155f03c" ma:index="22" nillable="true" ma:taxonomy="true" ma:internalName="ha41659fa04643d0ac27d4c98155f03c" ma:taxonomyFieldName="Sis_x00e4_lt_x00f6_aihe" ma:displayName="Sisältöaihe" ma:default="" ma:fieldId="{1a41659f-a046-43d0-ac27-d4c98155f03c}" ma:sspId="d2c86073-d20c-4242-97f1-555d65605501" ma:termSetId="908b95f9-7a2e-4422-b2f4-f82e2c0341e9" ma:anchorId="00000000-0000-0000-0000-000000000000" ma:open="false" ma:isKeyword="false">
      <xsd:complexType>
        <xsd:sequence>
          <xsd:element ref="pc:Terms" minOccurs="0" maxOccurs="1"/>
        </xsd:sequence>
      </xsd:complexType>
    </xsd:element>
    <xsd:element name="TaxCatchAllLabel" ma:index="23" nillable="true" ma:displayName="Taxonomy Catch All Column1" ma:hidden="true" ma:list="{82cdd2f2-290b-4248-98ce-8660527d5bf4}" ma:internalName="TaxCatchAllLabel" ma:readOnly="true" ma:showField="CatchAllDataLabel"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Projekti" ma:index="24" nillable="true" ma:displayName="Projekti" ma:description="Projektin nimi, lyhenne tai tunniste (esim. projektinumero). Jos käytetään projektin nimeä, kiinnitä huomiota oikeinkirjoitukseen, jotta Projekti-metatiedolla voidaan helposti hakea yhteen tietytyn projektiin liittyvät dokumentit." ma:internalName="Projekti">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Sisältölaji"/>
        <xsd:element ref="dc:title" minOccurs="0" maxOccurs="1" ma:index="1"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c4bbedd957942e9b7ae9016b7d801af xmlns="a90a8554-5475-4609-9feb-2f024996965b">
      <Terms xmlns="http://schemas.microsoft.com/office/infopath/2007/PartnerControls"/>
    </ic4bbedd957942e9b7ae9016b7d801af>
    <Diaarinumero xmlns="a90a8554-5475-4609-9feb-2f024996965b" xsi:nil="true"/>
    <h5218b789dcc4879ac7e2471126f729c xmlns="a90a8554-5475-4609-9feb-2f024996965b">
      <Terms xmlns="http://schemas.microsoft.com/office/infopath/2007/PartnerControls"/>
    </h5218b789dcc4879ac7e2471126f729c>
    <ha41659fa04643d0ac27d4c98155f03c xmlns="a90a8554-5475-4609-9feb-2f024996965b">
      <Terms xmlns="http://schemas.microsoft.com/office/infopath/2007/PartnerControls"/>
    </ha41659fa04643d0ac27d4c98155f03c>
    <Dokumentin_x0020_tila xmlns="a90a8554-5475-4609-9feb-2f024996965b" xsi:nil="true"/>
    <KEHALaatija xmlns="a90a8554-5475-4609-9feb-2f024996965b" xsi:nil="true"/>
    <Projekti xmlns="a90a8554-5475-4609-9feb-2f024996965b" xsi:nil="true"/>
    <Päiväys xmlns="a90a8554-5475-4609-9feb-2f024996965b" xsi:nil="true"/>
    <Dokumenttityyppi xmlns="a90a8554-5475-4609-9feb-2f024996965b" xsi:nil="true"/>
    <cdf3ae8bf76741b5a3048f7f7f6eee61 xmlns="a90a8554-5475-4609-9feb-2f024996965b">
      <Terms xmlns="http://schemas.microsoft.com/office/infopath/2007/PartnerControls"/>
    </cdf3ae8bf76741b5a3048f7f7f6eee61>
    <Lisatieto xmlns="a90a8554-5475-4609-9feb-2f024996965b" xsi:nil="true"/>
    <TaxCatchAll xmlns="a90a8554-5475-4609-9feb-2f024996965b" xsi:nil="true"/>
  </documentManagement>
</p:properties>
</file>

<file path=customXml/itemProps1.xml><?xml version="1.0" encoding="utf-8"?>
<ds:datastoreItem xmlns:ds="http://schemas.openxmlformats.org/officeDocument/2006/customXml" ds:itemID="{34777FFC-C093-4F08-884A-AD8198E6BC5F}">
  <ds:schemaRefs>
    <ds:schemaRef ds:uri="Microsoft.SharePoint.Taxonomy.ContentTypeSync"/>
  </ds:schemaRefs>
</ds:datastoreItem>
</file>

<file path=customXml/itemProps2.xml><?xml version="1.0" encoding="utf-8"?>
<ds:datastoreItem xmlns:ds="http://schemas.openxmlformats.org/officeDocument/2006/customXml" ds:itemID="{CEF5B088-187F-42B3-9AA2-BB4E829C8B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0a8554-5475-4609-9feb-2f02499696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817371-0504-4BD5-A918-2971090C25DA}">
  <ds:schemaRefs>
    <ds:schemaRef ds:uri="http://schemas.microsoft.com/sharepoint/v3/contenttype/forms"/>
  </ds:schemaRefs>
</ds:datastoreItem>
</file>

<file path=customXml/itemProps4.xml><?xml version="1.0" encoding="utf-8"?>
<ds:datastoreItem xmlns:ds="http://schemas.openxmlformats.org/officeDocument/2006/customXml" ds:itemID="{2A0296B1-69D6-4CE6-99C0-3E444F24A724}">
  <ds:schemaRefs>
    <ds:schemaRef ds:uri="http://purl.org/dc/dcmitype/"/>
    <ds:schemaRef ds:uri="http://purl.org/dc/term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a90a8554-5475-4609-9feb-2f024996965b"/>
    <ds:schemaRef ds:uri="http://schemas.microsoft.com/office/2006/metadata/properties"/>
  </ds:schemaRefs>
</ds:datastoreItem>
</file>

<file path=docMetadata/LabelInfo.xml><?xml version="1.0" encoding="utf-8"?>
<clbl:labelList xmlns:clbl="http://schemas.microsoft.com/office/2020/mipLabelMetadata">
  <clbl:label id="{d95951a6-dfd3-4a74-9abb-f2b2cb89d671}" enabled="0" method="" siteId="{d95951a6-dfd3-4a74-9abb-f2b2cb89d6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Hankkeet 1.9.-31.12.2025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Pihlajamaa Salme (ELY)</dc:creator>
  <cp:keywords/>
  <dc:description/>
  <cp:lastModifiedBy>Rikkonen Jasmin (EVK)</cp:lastModifiedBy>
  <cp:revision/>
  <cp:lastPrinted>2026-01-30T08:12:19Z</cp:lastPrinted>
  <dcterms:created xsi:type="dcterms:W3CDTF">2024-08-19T07:31:11Z</dcterms:created>
  <dcterms:modified xsi:type="dcterms:W3CDTF">2026-01-30T08:12:37Z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ohdepaikkakunnat">
    <vt:lpwstr/>
  </property>
  <property fmtid="{D5CDD505-2E9C-101B-9397-08002B2CF9AE}" pid="3" name="MediaServiceImageTags">
    <vt:lpwstr/>
  </property>
  <property fmtid="{D5CDD505-2E9C-101B-9397-08002B2CF9AE}" pid="4" name="ContentTypeId">
    <vt:lpwstr>0x01010040485BB5EA91409BADF540D1B0254D3304005EF849CD283C944EACBF747B86FD8A9E</vt:lpwstr>
  </property>
  <property fmtid="{D5CDD505-2E9C-101B-9397-08002B2CF9AE}" pid="5" name="Laatijaorganisaatio">
    <vt:lpwstr/>
  </property>
  <property fmtid="{D5CDD505-2E9C-101B-9397-08002B2CF9AE}" pid="6" name="Sis_x00e4_lt_x00f6_aihe">
    <vt:lpwstr/>
  </property>
  <property fmtid="{D5CDD505-2E9C-101B-9397-08002B2CF9AE}" pid="7" name="Kohdevirastot">
    <vt:lpwstr/>
  </property>
  <property fmtid="{D5CDD505-2E9C-101B-9397-08002B2CF9AE}" pid="8" name="Sisältöaihe">
    <vt:lpwstr/>
  </property>
  <property fmtid="{D5CDD505-2E9C-101B-9397-08002B2CF9AE}" pid="9" name="lcf76f155ced4ddcb4097134ff3c332f">
    <vt:lpwstr/>
  </property>
</Properties>
</file>