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MAITOASIAA\MAITOTILASTOJA\Maitotilastoja\Vuosi 2026\"/>
    </mc:Choice>
  </mc:AlternateContent>
  <xr:revisionPtr revIDLastSave="0" documentId="13_ncr:1_{56E33731-63DF-4212-979F-2181B56898E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Maidon ja tilojen määrät" sheetId="1" r:id="rId1"/>
    <sheet name="Yhteenveto Kainuu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  <c r="F29" i="1" l="1"/>
  <c r="F28" i="1"/>
  <c r="F27" i="1"/>
  <c r="C27" i="1"/>
  <c r="D4" i="1"/>
  <c r="E4" i="1" s="1"/>
  <c r="G4" i="1"/>
  <c r="H4" i="1" s="1"/>
  <c r="I25" i="1"/>
  <c r="G25" i="1"/>
  <c r="H25" i="1" s="1"/>
  <c r="D25" i="1"/>
  <c r="E25" i="1" s="1"/>
  <c r="I22" i="1"/>
  <c r="G22" i="1"/>
  <c r="H22" i="1" s="1"/>
  <c r="D22" i="1"/>
  <c r="E22" i="1" s="1"/>
  <c r="I19" i="1"/>
  <c r="G19" i="1"/>
  <c r="H19" i="1" s="1"/>
  <c r="D19" i="1"/>
  <c r="E19" i="1" s="1"/>
  <c r="I16" i="1"/>
  <c r="G16" i="1"/>
  <c r="H16" i="1" s="1"/>
  <c r="D16" i="1"/>
  <c r="E16" i="1" s="1"/>
  <c r="I13" i="1"/>
  <c r="G13" i="1"/>
  <c r="H13" i="1" s="1"/>
  <c r="D13" i="1"/>
  <c r="E13" i="1" s="1"/>
  <c r="I10" i="1"/>
  <c r="G10" i="1"/>
  <c r="H10" i="1" s="1"/>
  <c r="D10" i="1"/>
  <c r="E10" i="1" s="1"/>
  <c r="I7" i="1"/>
  <c r="G7" i="1"/>
  <c r="H7" i="1" s="1"/>
  <c r="D7" i="1"/>
  <c r="E7" i="1" s="1"/>
  <c r="I26" i="1"/>
  <c r="G26" i="1"/>
  <c r="H26" i="1" s="1"/>
  <c r="D26" i="1"/>
  <c r="E26" i="1" s="1"/>
  <c r="I24" i="1"/>
  <c r="I23" i="1"/>
  <c r="G23" i="1"/>
  <c r="H23" i="1" s="1"/>
  <c r="D23" i="1"/>
  <c r="E23" i="1" s="1"/>
  <c r="I21" i="1"/>
  <c r="I20" i="1"/>
  <c r="G20" i="1"/>
  <c r="H20" i="1" s="1"/>
  <c r="D20" i="1"/>
  <c r="E20" i="1" s="1"/>
  <c r="I18" i="1"/>
  <c r="I17" i="1"/>
  <c r="G17" i="1"/>
  <c r="H17" i="1" s="1"/>
  <c r="D17" i="1"/>
  <c r="E17" i="1" s="1"/>
  <c r="I15" i="1"/>
  <c r="I14" i="1"/>
  <c r="G14" i="1"/>
  <c r="H14" i="1" s="1"/>
  <c r="D14" i="1"/>
  <c r="E14" i="1" s="1"/>
  <c r="I12" i="1"/>
  <c r="I11" i="1"/>
  <c r="G11" i="1"/>
  <c r="H11" i="1" s="1"/>
  <c r="D11" i="1"/>
  <c r="E11" i="1" s="1"/>
  <c r="I9" i="1"/>
  <c r="I8" i="1"/>
  <c r="G8" i="1"/>
  <c r="H8" i="1" s="1"/>
  <c r="D8" i="1"/>
  <c r="E8" i="1" s="1"/>
  <c r="I6" i="1"/>
  <c r="I5" i="1"/>
  <c r="J5" i="1" s="1"/>
  <c r="K5" i="1" s="1"/>
  <c r="G5" i="1"/>
  <c r="H5" i="1" s="1"/>
  <c r="D5" i="1"/>
  <c r="E5" i="1" s="1"/>
  <c r="I3" i="1"/>
  <c r="J4" i="1" s="1"/>
  <c r="K4" i="1" s="1"/>
  <c r="D29" i="1" l="1"/>
  <c r="E29" i="1" s="1"/>
  <c r="D28" i="1"/>
  <c r="E28" i="1" s="1"/>
  <c r="I29" i="1"/>
  <c r="G29" i="1"/>
  <c r="H29" i="1" s="1"/>
  <c r="J22" i="1"/>
  <c r="K22" i="1" s="1"/>
  <c r="I27" i="1"/>
  <c r="J19" i="1"/>
  <c r="K19" i="1" s="1"/>
  <c r="J7" i="1"/>
  <c r="K7" i="1" s="1"/>
  <c r="J8" i="1"/>
  <c r="K8" i="1" s="1"/>
  <c r="J10" i="1"/>
  <c r="K10" i="1" s="1"/>
  <c r="J11" i="1"/>
  <c r="K11" i="1" s="1"/>
  <c r="J17" i="1"/>
  <c r="K17" i="1" s="1"/>
  <c r="J23" i="1"/>
  <c r="K23" i="1" s="1"/>
  <c r="J13" i="1"/>
  <c r="K13" i="1" s="1"/>
  <c r="J25" i="1"/>
  <c r="K25" i="1" s="1"/>
  <c r="J16" i="1"/>
  <c r="K16" i="1" s="1"/>
  <c r="G28" i="1"/>
  <c r="H28" i="1" s="1"/>
  <c r="I28" i="1"/>
  <c r="J14" i="1"/>
  <c r="K14" i="1" s="1"/>
  <c r="J20" i="1"/>
  <c r="K20" i="1" s="1"/>
  <c r="J26" i="1"/>
  <c r="K26" i="1" s="1"/>
  <c r="J29" i="1" l="1"/>
  <c r="K29" i="1" s="1"/>
  <c r="J28" i="1"/>
  <c r="K28" i="1" s="1"/>
</calcChain>
</file>

<file path=xl/sharedStrings.xml><?xml version="1.0" encoding="utf-8"?>
<sst xmlns="http://schemas.openxmlformats.org/spreadsheetml/2006/main" count="45" uniqueCount="21">
  <si>
    <t>Kunta</t>
  </si>
  <si>
    <t>Vuosi</t>
  </si>
  <si>
    <t>Hyrynsalmi</t>
  </si>
  <si>
    <t>Kajaani</t>
  </si>
  <si>
    <t>Kuhmo</t>
  </si>
  <si>
    <t>Paltamo</t>
  </si>
  <si>
    <t>Puolanka</t>
  </si>
  <si>
    <t>Ristijärvi</t>
  </si>
  <si>
    <t>Sotkamo</t>
  </si>
  <si>
    <t>Kainuu</t>
  </si>
  <si>
    <t>Suomussalmi</t>
  </si>
  <si>
    <t>Maitoa lähetetty meijeriin (1000 l)</t>
  </si>
  <si>
    <t>Muutos ed.
vuoteen (1000 l)</t>
  </si>
  <si>
    <t>Muutos ed. vuoteen (%)</t>
  </si>
  <si>
    <t>Tilojen määrä vuotta kohden (kpl)</t>
  </si>
  <si>
    <t>Tilojen muutos ed.
vuoteen (kpl)</t>
  </si>
  <si>
    <t>Keskimäärin maitolitroja/tila (1000 l)</t>
  </si>
  <si>
    <t>Kainuussa tuotetut maitolitrat ja tuottajat yhteensä eri vuosina</t>
  </si>
  <si>
    <t xml:space="preserve">litraa </t>
  </si>
  <si>
    <t>Yhteensä</t>
  </si>
  <si>
    <t>Meijerimaidon ja maitotilojen määrät kunnittain vuosina 1996 ja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</si>
</sst>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3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7" fillId="0" borderId="0" xfId="0" applyFont="1"/>
    <xf numFmtId="3" fontId="0" fillId="0" borderId="0" xfId="0" applyNumberFormat="1"/>
    <xf numFmtId="0" fontId="6" fillId="0" borderId="3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8" fillId="2" borderId="5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/>
    </xf>
    <xf numFmtId="3" fontId="2" fillId="5" borderId="3" xfId="0" applyNumberFormat="1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9" fillId="2" borderId="10" xfId="0" applyFont="1" applyFill="1" applyBorder="1"/>
    <xf numFmtId="0" fontId="2" fillId="2" borderId="12" xfId="0" applyFont="1" applyFill="1" applyBorder="1"/>
    <xf numFmtId="0" fontId="2" fillId="2" borderId="14" xfId="0" applyFont="1" applyFill="1" applyBorder="1"/>
    <xf numFmtId="0" fontId="2" fillId="2" borderId="10" xfId="0" applyFont="1" applyFill="1" applyBorder="1"/>
    <xf numFmtId="1" fontId="4" fillId="3" borderId="3" xfId="0" applyNumberFormat="1" applyFont="1" applyFill="1" applyBorder="1" applyAlignment="1">
      <alignment horizontal="center"/>
    </xf>
    <xf numFmtId="3" fontId="4" fillId="5" borderId="3" xfId="0" applyNumberFormat="1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1" fontId="4" fillId="5" borderId="3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1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" fontId="4" fillId="5" borderId="2" xfId="0" applyNumberFormat="1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164" fontId="4" fillId="5" borderId="13" xfId="0" applyNumberFormat="1" applyFont="1" applyFill="1" applyBorder="1" applyAlignment="1">
      <alignment horizontal="center"/>
    </xf>
    <xf numFmtId="1" fontId="4" fillId="3" borderId="7" xfId="0" applyNumberFormat="1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center"/>
    </xf>
    <xf numFmtId="164" fontId="4" fillId="5" borderId="7" xfId="0" applyNumberFormat="1" applyFont="1" applyFill="1" applyBorder="1" applyAlignment="1">
      <alignment horizontal="center"/>
    </xf>
    <xf numFmtId="1" fontId="4" fillId="4" borderId="7" xfId="0" applyNumberFormat="1" applyFont="1" applyFill="1" applyBorder="1" applyAlignment="1">
      <alignment horizontal="center"/>
    </xf>
    <xf numFmtId="164" fontId="4" fillId="4" borderId="7" xfId="0" applyNumberFormat="1" applyFont="1" applyFill="1" applyBorder="1" applyAlignment="1">
      <alignment horizontal="center"/>
    </xf>
    <xf numFmtId="1" fontId="4" fillId="5" borderId="7" xfId="0" applyNumberFormat="1" applyFont="1" applyFill="1" applyBorder="1" applyAlignment="1">
      <alignment horizontal="center"/>
    </xf>
    <xf numFmtId="164" fontId="4" fillId="5" borderId="8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164" fontId="4" fillId="5" borderId="11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4" xfId="0" applyFont="1" applyFill="1" applyBorder="1"/>
    <xf numFmtId="1" fontId="12" fillId="3" borderId="7" xfId="0" applyNumberFormat="1" applyFont="1" applyFill="1" applyBorder="1" applyAlignment="1">
      <alignment horizontal="center"/>
    </xf>
    <xf numFmtId="3" fontId="12" fillId="5" borderId="7" xfId="0" applyNumberFormat="1" applyFont="1" applyFill="1" applyBorder="1" applyAlignment="1">
      <alignment horizontal="center"/>
    </xf>
    <xf numFmtId="164" fontId="12" fillId="5" borderId="7" xfId="0" applyNumberFormat="1" applyFont="1" applyFill="1" applyBorder="1" applyAlignment="1">
      <alignment horizontal="center"/>
    </xf>
    <xf numFmtId="1" fontId="12" fillId="4" borderId="7" xfId="0" applyNumberFormat="1" applyFont="1" applyFill="1" applyBorder="1" applyAlignment="1">
      <alignment horizontal="center"/>
    </xf>
    <xf numFmtId="164" fontId="12" fillId="4" borderId="7" xfId="0" applyNumberFormat="1" applyFont="1" applyFill="1" applyBorder="1" applyAlignment="1">
      <alignment horizontal="center"/>
    </xf>
    <xf numFmtId="1" fontId="12" fillId="5" borderId="7" xfId="0" applyNumberFormat="1" applyFont="1" applyFill="1" applyBorder="1" applyAlignment="1">
      <alignment horizontal="center"/>
    </xf>
    <xf numFmtId="164" fontId="12" fillId="5" borderId="8" xfId="0" applyNumberFormat="1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0" fontId="10" fillId="2" borderId="0" xfId="0" applyFont="1" applyFill="1"/>
    <xf numFmtId="0" fontId="0" fillId="2" borderId="0" xfId="0" applyFill="1"/>
    <xf numFmtId="0" fontId="11" fillId="2" borderId="4" xfId="0" applyFont="1" applyFill="1" applyBorder="1"/>
    <xf numFmtId="0" fontId="2" fillId="2" borderId="9" xfId="0" applyFont="1" applyFill="1" applyBorder="1"/>
    <xf numFmtId="0" fontId="2" fillId="3" borderId="6" xfId="0" applyFont="1" applyFill="1" applyBorder="1" applyAlignment="1">
      <alignment horizontal="center"/>
    </xf>
    <xf numFmtId="3" fontId="2" fillId="5" borderId="6" xfId="0" applyNumberFormat="1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13" fillId="0" borderId="0" xfId="0" applyFont="1"/>
    <xf numFmtId="4" fontId="0" fillId="0" borderId="0" xfId="0" applyNumberFormat="1"/>
    <xf numFmtId="4" fontId="13" fillId="0" borderId="0" xfId="0" applyNumberFormat="1" applyFont="1"/>
    <xf numFmtId="3" fontId="13" fillId="0" borderId="0" xfId="0" applyNumberFormat="1" applyFont="1" applyAlignment="1">
      <alignment horizontal="center"/>
    </xf>
    <xf numFmtId="0" fontId="14" fillId="0" borderId="0" xfId="0" applyFont="1"/>
    <xf numFmtId="3" fontId="15" fillId="0" borderId="0" xfId="0" applyNumberFormat="1" applyFont="1"/>
    <xf numFmtId="3" fontId="4" fillId="5" borderId="16" xfId="0" applyNumberFormat="1" applyFont="1" applyFill="1" applyBorder="1" applyAlignment="1">
      <alignment horizontal="center" wrapText="1"/>
    </xf>
    <xf numFmtId="3" fontId="4" fillId="5" borderId="3" xfId="0" applyNumberFormat="1" applyFont="1" applyFill="1" applyBorder="1" applyAlignment="1">
      <alignment horizontal="center" wrapText="1"/>
    </xf>
    <xf numFmtId="3" fontId="4" fillId="5" borderId="16" xfId="0" applyNumberFormat="1" applyFont="1" applyFill="1" applyBorder="1" applyAlignment="1">
      <alignment horizontal="center"/>
    </xf>
    <xf numFmtId="1" fontId="4" fillId="3" borderId="17" xfId="0" applyNumberFormat="1" applyFont="1" applyFill="1" applyBorder="1" applyAlignment="1">
      <alignment horizontal="center"/>
    </xf>
    <xf numFmtId="3" fontId="4" fillId="5" borderId="18" xfId="0" applyNumberFormat="1" applyFont="1" applyFill="1" applyBorder="1" applyAlignment="1">
      <alignment horizontal="center"/>
    </xf>
    <xf numFmtId="3" fontId="4" fillId="5" borderId="19" xfId="0" applyNumberFormat="1" applyFont="1" applyFill="1" applyBorder="1" applyAlignment="1">
      <alignment horizontal="center"/>
    </xf>
    <xf numFmtId="3" fontId="12" fillId="5" borderId="16" xfId="0" applyNumberFormat="1" applyFont="1" applyFill="1" applyBorder="1" applyAlignment="1">
      <alignment horizontal="center"/>
    </xf>
    <xf numFmtId="3" fontId="12" fillId="5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5"/>
  <sheetViews>
    <sheetView tabSelected="1" topLeftCell="A2" zoomScale="120" zoomScaleNormal="120" zoomScalePageLayoutView="130" workbookViewId="0">
      <selection activeCell="B45" sqref="B45"/>
    </sheetView>
  </sheetViews>
  <sheetFormatPr defaultRowHeight="12.75" x14ac:dyDescent="0.2"/>
  <cols>
    <col min="1" max="1" width="16.42578125" customWidth="1"/>
    <col min="2" max="2" width="9.28515625" bestFit="1" customWidth="1"/>
    <col min="3" max="3" width="10.5703125" bestFit="1" customWidth="1"/>
    <col min="4" max="4" width="10.140625" bestFit="1" customWidth="1"/>
    <col min="5" max="5" width="9.85546875" customWidth="1"/>
    <col min="6" max="6" width="10.140625" bestFit="1" customWidth="1"/>
    <col min="7" max="7" width="13.42578125" bestFit="1" customWidth="1"/>
    <col min="8" max="8" width="17.140625" bestFit="1" customWidth="1"/>
    <col min="9" max="9" width="16.85546875" customWidth="1"/>
    <col min="10" max="11" width="10.140625" bestFit="1" customWidth="1"/>
    <col min="19" max="19" width="12.7109375" bestFit="1" customWidth="1"/>
  </cols>
  <sheetData>
    <row r="1" spans="1:14" ht="33.6" customHeight="1" thickBot="1" x14ac:dyDescent="0.4">
      <c r="A1" s="61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6"/>
    </row>
    <row r="2" spans="1:14" ht="86.45" customHeight="1" thickBot="1" x14ac:dyDescent="0.3">
      <c r="A2" s="62" t="s">
        <v>0</v>
      </c>
      <c r="B2" s="63" t="s">
        <v>1</v>
      </c>
      <c r="C2" s="64" t="s">
        <v>11</v>
      </c>
      <c r="D2" s="65" t="s">
        <v>12</v>
      </c>
      <c r="E2" s="65" t="s">
        <v>13</v>
      </c>
      <c r="F2" s="66" t="s">
        <v>14</v>
      </c>
      <c r="G2" s="66" t="s">
        <v>15</v>
      </c>
      <c r="H2" s="66" t="s">
        <v>13</v>
      </c>
      <c r="I2" s="65" t="s">
        <v>16</v>
      </c>
      <c r="J2" s="65" t="s">
        <v>12</v>
      </c>
      <c r="K2" s="67" t="s">
        <v>13</v>
      </c>
    </row>
    <row r="3" spans="1:14" ht="15.75" x14ac:dyDescent="0.25">
      <c r="A3" s="21" t="s">
        <v>2</v>
      </c>
      <c r="B3" s="31">
        <v>1996</v>
      </c>
      <c r="C3" s="79">
        <v>4508</v>
      </c>
      <c r="D3" s="32"/>
      <c r="E3" s="33"/>
      <c r="F3" s="34">
        <v>84</v>
      </c>
      <c r="G3" s="35"/>
      <c r="H3" s="35"/>
      <c r="I3" s="36">
        <f>C3/F3</f>
        <v>53.666666666666664</v>
      </c>
      <c r="J3" s="33"/>
      <c r="K3" s="37"/>
    </row>
    <row r="4" spans="1:14" ht="15.75" x14ac:dyDescent="0.25">
      <c r="A4" s="22"/>
      <c r="B4" s="77">
        <v>2024</v>
      </c>
      <c r="C4" s="26">
        <v>2863</v>
      </c>
      <c r="D4" s="78">
        <f>C4-C3</f>
        <v>-1645</v>
      </c>
      <c r="E4" s="27">
        <f>D4/C3*100</f>
        <v>-36.490683229813662</v>
      </c>
      <c r="F4" s="28">
        <v>7</v>
      </c>
      <c r="G4" s="28">
        <f>F4-F3</f>
        <v>-77</v>
      </c>
      <c r="H4" s="29">
        <f>G4/F3*100</f>
        <v>-91.666666666666657</v>
      </c>
      <c r="I4" s="30">
        <v>151</v>
      </c>
      <c r="J4" s="30">
        <f>I4-I3</f>
        <v>97.333333333333343</v>
      </c>
      <c r="K4" s="38">
        <f>J4/I3*100</f>
        <v>181.36645962732922</v>
      </c>
    </row>
    <row r="5" spans="1:14" ht="16.5" thickBot="1" x14ac:dyDescent="0.3">
      <c r="A5" s="23"/>
      <c r="B5" s="39">
        <v>2025</v>
      </c>
      <c r="C5" s="76">
        <v>2951</v>
      </c>
      <c r="D5" s="40">
        <f>C5-C4</f>
        <v>88</v>
      </c>
      <c r="E5" s="41">
        <f>D5/C4*100</f>
        <v>3.0736989172196996</v>
      </c>
      <c r="F5" s="42">
        <v>6</v>
      </c>
      <c r="G5" s="42">
        <f>F5-F4</f>
        <v>-1</v>
      </c>
      <c r="H5" s="43">
        <f>G5/F4*100</f>
        <v>-14.285714285714285</v>
      </c>
      <c r="I5" s="44">
        <f>C5/F5</f>
        <v>491.83333333333331</v>
      </c>
      <c r="J5" s="44">
        <f>I5-I4</f>
        <v>340.83333333333331</v>
      </c>
      <c r="K5" s="45">
        <f>J5/I4*100</f>
        <v>225.71743929359823</v>
      </c>
    </row>
    <row r="6" spans="1:14" ht="15.75" x14ac:dyDescent="0.25">
      <c r="A6" s="24" t="s">
        <v>3</v>
      </c>
      <c r="B6" s="31">
        <v>1996</v>
      </c>
      <c r="C6" s="79">
        <v>5204</v>
      </c>
      <c r="D6" s="32"/>
      <c r="E6" s="46"/>
      <c r="F6" s="34">
        <v>75</v>
      </c>
      <c r="G6" s="34"/>
      <c r="H6" s="47"/>
      <c r="I6" s="36">
        <f t="shared" ref="I6:I29" si="0">C6/F6</f>
        <v>69.38666666666667</v>
      </c>
      <c r="J6" s="36"/>
      <c r="K6" s="48"/>
    </row>
    <row r="7" spans="1:14" ht="15.75" x14ac:dyDescent="0.25">
      <c r="A7" s="22"/>
      <c r="B7" s="77">
        <v>2024</v>
      </c>
      <c r="C7" s="26">
        <v>4873</v>
      </c>
      <c r="D7" s="78">
        <f>C7-C6</f>
        <v>-331</v>
      </c>
      <c r="E7" s="27">
        <f>D7/C6*100</f>
        <v>-6.3604919292851658</v>
      </c>
      <c r="F7" s="28">
        <v>9</v>
      </c>
      <c r="G7" s="28">
        <f>F7-F6</f>
        <v>-66</v>
      </c>
      <c r="H7" s="29">
        <f>G7/F6*100</f>
        <v>-88</v>
      </c>
      <c r="I7" s="30">
        <f t="shared" si="0"/>
        <v>541.44444444444446</v>
      </c>
      <c r="J7" s="30">
        <f>I7-I6</f>
        <v>472.0577777777778</v>
      </c>
      <c r="K7" s="38">
        <f>J7/I6*100</f>
        <v>680.32923392262364</v>
      </c>
    </row>
    <row r="8" spans="1:14" ht="16.5" thickBot="1" x14ac:dyDescent="0.3">
      <c r="A8" s="23"/>
      <c r="B8" s="39">
        <v>2025</v>
      </c>
      <c r="C8" s="76">
        <v>4953</v>
      </c>
      <c r="D8" s="40">
        <f>C8-C7</f>
        <v>80</v>
      </c>
      <c r="E8" s="41">
        <f>D8/C7*100</f>
        <v>1.6416991586291814</v>
      </c>
      <c r="F8" s="42">
        <v>9</v>
      </c>
      <c r="G8" s="42">
        <f>F8-F7</f>
        <v>0</v>
      </c>
      <c r="H8" s="43">
        <f>G8/F7*100</f>
        <v>0</v>
      </c>
      <c r="I8" s="44">
        <f t="shared" si="0"/>
        <v>550.33333333333337</v>
      </c>
      <c r="J8" s="44">
        <f>I8-I7</f>
        <v>8.8888888888889142</v>
      </c>
      <c r="K8" s="45">
        <f>J8/I7*100</f>
        <v>1.6416991586291858</v>
      </c>
    </row>
    <row r="9" spans="1:14" ht="15.75" x14ac:dyDescent="0.25">
      <c r="A9" s="24" t="s">
        <v>4</v>
      </c>
      <c r="B9" s="31">
        <v>1996</v>
      </c>
      <c r="C9" s="32">
        <v>12590</v>
      </c>
      <c r="D9" s="32"/>
      <c r="E9" s="46"/>
      <c r="F9" s="34">
        <v>181</v>
      </c>
      <c r="G9" s="34"/>
      <c r="H9" s="47"/>
      <c r="I9" s="36">
        <f t="shared" si="0"/>
        <v>69.55801104972376</v>
      </c>
      <c r="J9" s="36"/>
      <c r="K9" s="48"/>
    </row>
    <row r="10" spans="1:14" ht="16.5" thickBot="1" x14ac:dyDescent="0.3">
      <c r="A10" s="22"/>
      <c r="B10" s="25">
        <v>2024</v>
      </c>
      <c r="C10" s="40">
        <v>12453</v>
      </c>
      <c r="D10" s="26">
        <f>C10-C9</f>
        <v>-137</v>
      </c>
      <c r="E10" s="27">
        <f>D10/C9*100</f>
        <v>-1.0881652104845116</v>
      </c>
      <c r="F10" s="28">
        <v>33</v>
      </c>
      <c r="G10" s="28">
        <f>F10-F9</f>
        <v>-148</v>
      </c>
      <c r="H10" s="29">
        <f>G10/F9*100</f>
        <v>-81.767955801104975</v>
      </c>
      <c r="I10" s="30">
        <f>C10/F10</f>
        <v>377.36363636363637</v>
      </c>
      <c r="J10" s="30">
        <f>I10-I9</f>
        <v>307.80562531391263</v>
      </c>
      <c r="K10" s="38">
        <f>J10/I9*100</f>
        <v>442.51642717885773</v>
      </c>
    </row>
    <row r="11" spans="1:14" ht="16.5" thickBot="1" x14ac:dyDescent="0.3">
      <c r="A11" s="23"/>
      <c r="B11" s="39">
        <v>2025</v>
      </c>
      <c r="C11" s="40">
        <v>12639</v>
      </c>
      <c r="D11" s="40">
        <f>C11-C10</f>
        <v>186</v>
      </c>
      <c r="E11" s="41">
        <f>D11/C10*100</f>
        <v>1.4936159961455071</v>
      </c>
      <c r="F11" s="42">
        <v>32</v>
      </c>
      <c r="G11" s="42">
        <f>F11-F10</f>
        <v>-1</v>
      </c>
      <c r="H11" s="43">
        <f>G11/F10*100</f>
        <v>-3.0303030303030303</v>
      </c>
      <c r="I11" s="44">
        <f>C11/F11</f>
        <v>394.96875</v>
      </c>
      <c r="J11" s="44">
        <f>I11-I10</f>
        <v>17.605113636363626</v>
      </c>
      <c r="K11" s="45">
        <f>J11/I10*100</f>
        <v>4.6652914960250511</v>
      </c>
    </row>
    <row r="12" spans="1:14" ht="15.75" x14ac:dyDescent="0.25">
      <c r="A12" s="24" t="s">
        <v>5</v>
      </c>
      <c r="B12" s="31">
        <v>1996</v>
      </c>
      <c r="C12" s="79">
        <v>4173</v>
      </c>
      <c r="D12" s="32"/>
      <c r="E12" s="46"/>
      <c r="F12" s="34">
        <v>75</v>
      </c>
      <c r="G12" s="34"/>
      <c r="H12" s="47"/>
      <c r="I12" s="36">
        <f t="shared" si="0"/>
        <v>55.64</v>
      </c>
      <c r="J12" s="36"/>
      <c r="K12" s="48"/>
      <c r="N12" s="6"/>
    </row>
    <row r="13" spans="1:14" ht="15.75" x14ac:dyDescent="0.25">
      <c r="A13" s="22"/>
      <c r="B13" s="77">
        <v>2024</v>
      </c>
      <c r="C13" s="26">
        <v>1844</v>
      </c>
      <c r="D13" s="78">
        <f>C13-C12</f>
        <v>-2329</v>
      </c>
      <c r="E13" s="27">
        <f>D13/C12*100</f>
        <v>-55.811167026120302</v>
      </c>
      <c r="F13" s="28">
        <v>9</v>
      </c>
      <c r="G13" s="28">
        <f>F13-F12</f>
        <v>-66</v>
      </c>
      <c r="H13" s="29">
        <f>G13/F12*100</f>
        <v>-88</v>
      </c>
      <c r="I13" s="30">
        <f t="shared" si="0"/>
        <v>204.88888888888889</v>
      </c>
      <c r="J13" s="30">
        <f>I13-I12</f>
        <v>149.24888888888887</v>
      </c>
      <c r="K13" s="38">
        <f>J13/I12*100</f>
        <v>268.24027478233086</v>
      </c>
    </row>
    <row r="14" spans="1:14" ht="16.5" thickBot="1" x14ac:dyDescent="0.3">
      <c r="A14" s="23"/>
      <c r="B14" s="39">
        <v>2025</v>
      </c>
      <c r="C14" s="76">
        <v>1523</v>
      </c>
      <c r="D14" s="40">
        <f>C14-C13</f>
        <v>-321</v>
      </c>
      <c r="E14" s="41">
        <f>D14/C13*100</f>
        <v>-17.407809110629067</v>
      </c>
      <c r="F14" s="42">
        <v>7</v>
      </c>
      <c r="G14" s="42">
        <f>F14-F13</f>
        <v>-2</v>
      </c>
      <c r="H14" s="43">
        <f>G14/F13*100</f>
        <v>-22.222222222222221</v>
      </c>
      <c r="I14" s="44">
        <f t="shared" si="0"/>
        <v>217.57142857142858</v>
      </c>
      <c r="J14" s="44">
        <f>I14-I13</f>
        <v>12.682539682539698</v>
      </c>
      <c r="K14" s="45">
        <f>J14/I13*100</f>
        <v>6.189959714905493</v>
      </c>
    </row>
    <row r="15" spans="1:14" ht="15.75" x14ac:dyDescent="0.25">
      <c r="A15" s="24" t="s">
        <v>6</v>
      </c>
      <c r="B15" s="31">
        <v>1996</v>
      </c>
      <c r="C15" s="32">
        <v>4603</v>
      </c>
      <c r="D15" s="32"/>
      <c r="E15" s="46"/>
      <c r="F15" s="34">
        <v>69</v>
      </c>
      <c r="G15" s="34"/>
      <c r="H15" s="47"/>
      <c r="I15" s="36">
        <f t="shared" si="0"/>
        <v>66.710144927536234</v>
      </c>
      <c r="J15" s="36"/>
      <c r="K15" s="48"/>
    </row>
    <row r="16" spans="1:14" ht="15.75" x14ac:dyDescent="0.25">
      <c r="A16" s="22"/>
      <c r="B16" s="25">
        <v>2024</v>
      </c>
      <c r="C16" s="75">
        <v>13757</v>
      </c>
      <c r="D16" s="26">
        <f>C16-C15</f>
        <v>9154</v>
      </c>
      <c r="E16" s="27">
        <f>D16/C15*100</f>
        <v>198.87030197697152</v>
      </c>
      <c r="F16" s="28">
        <v>14</v>
      </c>
      <c r="G16" s="28">
        <f>F16-F15</f>
        <v>-55</v>
      </c>
      <c r="H16" s="29">
        <f>G16/F15*100</f>
        <v>-79.710144927536234</v>
      </c>
      <c r="I16" s="30">
        <f t="shared" si="0"/>
        <v>982.64285714285711</v>
      </c>
      <c r="J16" s="30">
        <f>I16-I15</f>
        <v>915.93271221532086</v>
      </c>
      <c r="K16" s="38">
        <f>J16/I15*100</f>
        <v>1373.0036311722167</v>
      </c>
      <c r="N16" s="73"/>
    </row>
    <row r="17" spans="1:19" ht="16.5" thickBot="1" x14ac:dyDescent="0.3">
      <c r="A17" s="23"/>
      <c r="B17" s="39">
        <v>2025</v>
      </c>
      <c r="C17" s="74">
        <v>14500</v>
      </c>
      <c r="D17" s="40">
        <f>C17-C16</f>
        <v>743</v>
      </c>
      <c r="E17" s="41">
        <f>D17/C16*100</f>
        <v>5.4008868212546339</v>
      </c>
      <c r="F17" s="42">
        <v>12</v>
      </c>
      <c r="G17" s="42">
        <f>F17-F16</f>
        <v>-2</v>
      </c>
      <c r="H17" s="43">
        <f>G17/F16*100</f>
        <v>-14.285714285714285</v>
      </c>
      <c r="I17" s="44">
        <f t="shared" si="0"/>
        <v>1208.3333333333333</v>
      </c>
      <c r="J17" s="44">
        <f>I17-I16</f>
        <v>225.69047619047615</v>
      </c>
      <c r="K17" s="45">
        <f>J17/I16*100</f>
        <v>22.967701291463737</v>
      </c>
    </row>
    <row r="18" spans="1:19" ht="15.75" x14ac:dyDescent="0.25">
      <c r="A18" s="24" t="s">
        <v>7</v>
      </c>
      <c r="B18" s="31">
        <v>1996</v>
      </c>
      <c r="C18" s="79">
        <v>3532</v>
      </c>
      <c r="D18" s="32"/>
      <c r="E18" s="46"/>
      <c r="F18" s="34">
        <v>55</v>
      </c>
      <c r="G18" s="34"/>
      <c r="H18" s="47"/>
      <c r="I18" s="36">
        <f t="shared" si="0"/>
        <v>64.218181818181819</v>
      </c>
      <c r="J18" s="36"/>
      <c r="K18" s="48"/>
    </row>
    <row r="19" spans="1:19" ht="15.75" x14ac:dyDescent="0.25">
      <c r="A19" s="22"/>
      <c r="B19" s="77">
        <v>2024</v>
      </c>
      <c r="C19" s="26">
        <v>3405</v>
      </c>
      <c r="D19" s="78">
        <f>C19-C18</f>
        <v>-127</v>
      </c>
      <c r="E19" s="27">
        <f>D19/C18*100</f>
        <v>-3.5956964892412229</v>
      </c>
      <c r="F19" s="28">
        <v>6</v>
      </c>
      <c r="G19" s="28">
        <f>F19-F18</f>
        <v>-49</v>
      </c>
      <c r="H19" s="29">
        <f>G19/F18*100</f>
        <v>-89.090909090909093</v>
      </c>
      <c r="I19" s="30">
        <f t="shared" si="0"/>
        <v>567.5</v>
      </c>
      <c r="J19" s="30">
        <f>I19-I18</f>
        <v>503.28181818181815</v>
      </c>
      <c r="K19" s="38">
        <f>J19/I18*100</f>
        <v>783.70611551528873</v>
      </c>
    </row>
    <row r="20" spans="1:19" ht="16.5" thickBot="1" x14ac:dyDescent="0.3">
      <c r="A20" s="23"/>
      <c r="B20" s="39">
        <v>2025</v>
      </c>
      <c r="C20" s="76">
        <v>3407</v>
      </c>
      <c r="D20" s="40">
        <f>C20-C19</f>
        <v>2</v>
      </c>
      <c r="E20" s="41">
        <f>D20/C19*100</f>
        <v>5.8737151248164463E-2</v>
      </c>
      <c r="F20" s="42">
        <v>6</v>
      </c>
      <c r="G20" s="42">
        <f>F20-F19</f>
        <v>0</v>
      </c>
      <c r="H20" s="43">
        <f>G20/F19*100</f>
        <v>0</v>
      </c>
      <c r="I20" s="44">
        <f t="shared" si="0"/>
        <v>567.83333333333337</v>
      </c>
      <c r="J20" s="44">
        <f>I20-I19</f>
        <v>0.33333333333337123</v>
      </c>
      <c r="K20" s="45">
        <f>J20/I19*100</f>
        <v>5.8737151248171145E-2</v>
      </c>
    </row>
    <row r="21" spans="1:19" ht="15.75" x14ac:dyDescent="0.25">
      <c r="A21" s="24" t="s">
        <v>8</v>
      </c>
      <c r="B21" s="31">
        <v>1996</v>
      </c>
      <c r="C21" s="79">
        <v>13727</v>
      </c>
      <c r="D21" s="32"/>
      <c r="E21" s="46"/>
      <c r="F21" s="34">
        <v>207</v>
      </c>
      <c r="G21" s="34"/>
      <c r="H21" s="47"/>
      <c r="I21" s="36">
        <f t="shared" si="0"/>
        <v>66.314009661835755</v>
      </c>
      <c r="J21" s="36"/>
      <c r="K21" s="48"/>
      <c r="S21" s="69"/>
    </row>
    <row r="22" spans="1:19" ht="15.75" x14ac:dyDescent="0.25">
      <c r="A22" s="22"/>
      <c r="B22" s="77">
        <v>2024</v>
      </c>
      <c r="C22" s="26">
        <v>14809</v>
      </c>
      <c r="D22" s="78">
        <f>C22-C21</f>
        <v>1082</v>
      </c>
      <c r="E22" s="27">
        <f>D22/C21*100</f>
        <v>7.8822758068041097</v>
      </c>
      <c r="F22" s="28">
        <v>30</v>
      </c>
      <c r="G22" s="28">
        <f>F22-F21</f>
        <v>-177</v>
      </c>
      <c r="H22" s="29">
        <f>G22/F21*100</f>
        <v>-85.507246376811594</v>
      </c>
      <c r="I22" s="30">
        <f t="shared" si="0"/>
        <v>493.63333333333333</v>
      </c>
      <c r="J22" s="30">
        <f>I22-I21</f>
        <v>427.31932367149756</v>
      </c>
      <c r="K22" s="38">
        <f>J22/I21*100</f>
        <v>644.38770306694823</v>
      </c>
      <c r="S22" s="69"/>
    </row>
    <row r="23" spans="1:19" ht="16.5" thickBot="1" x14ac:dyDescent="0.3">
      <c r="A23" s="23"/>
      <c r="B23" s="39">
        <v>2025</v>
      </c>
      <c r="C23" s="76">
        <v>14481</v>
      </c>
      <c r="D23" s="40">
        <f>C23-C22</f>
        <v>-328</v>
      </c>
      <c r="E23" s="41">
        <f>D23/C22*100</f>
        <v>-2.214869336214464</v>
      </c>
      <c r="F23" s="42">
        <v>26</v>
      </c>
      <c r="G23" s="42">
        <f>F23-F22</f>
        <v>-4</v>
      </c>
      <c r="H23" s="43">
        <f>G23/F22*100</f>
        <v>-13.333333333333334</v>
      </c>
      <c r="I23" s="44">
        <f t="shared" si="0"/>
        <v>556.96153846153845</v>
      </c>
      <c r="J23" s="44">
        <f>I23-I22</f>
        <v>63.328205128205127</v>
      </c>
      <c r="K23" s="45">
        <f>J23/I22*100</f>
        <v>12.828996919752541</v>
      </c>
      <c r="S23" s="70"/>
    </row>
    <row r="24" spans="1:19" ht="15.75" x14ac:dyDescent="0.25">
      <c r="A24" s="24" t="s">
        <v>10</v>
      </c>
      <c r="B24" s="31">
        <v>1996</v>
      </c>
      <c r="C24" s="79">
        <v>9773</v>
      </c>
      <c r="D24" s="32"/>
      <c r="E24" s="46"/>
      <c r="F24" s="34">
        <v>145</v>
      </c>
      <c r="G24" s="34"/>
      <c r="H24" s="47"/>
      <c r="I24" s="36">
        <f t="shared" si="0"/>
        <v>67.400000000000006</v>
      </c>
      <c r="J24" s="36"/>
      <c r="K24" s="48"/>
    </row>
    <row r="25" spans="1:19" ht="15.75" x14ac:dyDescent="0.25">
      <c r="A25" s="22"/>
      <c r="B25" s="77">
        <v>2024</v>
      </c>
      <c r="C25" s="26">
        <v>6143</v>
      </c>
      <c r="D25" s="78">
        <f>C25-C24</f>
        <v>-3630</v>
      </c>
      <c r="E25" s="27">
        <f>D25/C24*100</f>
        <v>-37.143149493502506</v>
      </c>
      <c r="F25" s="28">
        <v>10</v>
      </c>
      <c r="G25" s="28">
        <f>F25-F24</f>
        <v>-135</v>
      </c>
      <c r="H25" s="29">
        <f>G25/F24*100</f>
        <v>-93.103448275862064</v>
      </c>
      <c r="I25" s="30">
        <f t="shared" si="0"/>
        <v>614.29999999999995</v>
      </c>
      <c r="J25" s="30">
        <f>I25-I24</f>
        <v>546.9</v>
      </c>
      <c r="K25" s="38">
        <f>J25/I24*100</f>
        <v>811.42433234421355</v>
      </c>
    </row>
    <row r="26" spans="1:19" ht="16.5" thickBot="1" x14ac:dyDescent="0.3">
      <c r="A26" s="23"/>
      <c r="B26" s="39">
        <v>2025</v>
      </c>
      <c r="C26" s="76">
        <v>6223</v>
      </c>
      <c r="D26" s="40">
        <f>C26-C25</f>
        <v>80</v>
      </c>
      <c r="E26" s="41">
        <f>D26/C25*100</f>
        <v>1.3022952954582452</v>
      </c>
      <c r="F26" s="42">
        <v>10</v>
      </c>
      <c r="G26" s="42">
        <f>F26-F25</f>
        <v>0</v>
      </c>
      <c r="H26" s="43">
        <f>G26/F25*100</f>
        <v>0</v>
      </c>
      <c r="I26" s="44">
        <f t="shared" si="0"/>
        <v>622.29999999999995</v>
      </c>
      <c r="J26" s="44">
        <f>I26-I25</f>
        <v>8</v>
      </c>
      <c r="K26" s="45">
        <f>J26/I25*100</f>
        <v>1.3022952954582452</v>
      </c>
      <c r="S26" s="70"/>
    </row>
    <row r="27" spans="1:19" ht="18" x14ac:dyDescent="0.25">
      <c r="A27" s="49" t="s">
        <v>9</v>
      </c>
      <c r="B27" s="31">
        <v>1996</v>
      </c>
      <c r="C27" s="79">
        <f>C3+C6+C9+C12+C15+C18+C21+C24</f>
        <v>58110</v>
      </c>
      <c r="D27" s="32"/>
      <c r="E27" s="46"/>
      <c r="F27" s="34">
        <f>F3+F6+F9+F12+F15+F18+F21+F24</f>
        <v>891</v>
      </c>
      <c r="G27" s="34"/>
      <c r="H27" s="47"/>
      <c r="I27" s="36">
        <f t="shared" si="0"/>
        <v>65.218855218855225</v>
      </c>
      <c r="J27" s="36"/>
      <c r="K27" s="48"/>
    </row>
    <row r="28" spans="1:19" ht="18" x14ac:dyDescent="0.25">
      <c r="A28" s="22"/>
      <c r="B28" s="77">
        <v>2024</v>
      </c>
      <c r="C28" s="81">
        <v>60148</v>
      </c>
      <c r="D28" s="78">
        <f>C28-C27</f>
        <v>2038</v>
      </c>
      <c r="E28" s="27">
        <f>D28/C27*100</f>
        <v>3.5071416279469969</v>
      </c>
      <c r="F28" s="28">
        <f>F4+F7+F10+F13+F16+F19+F22+F25</f>
        <v>118</v>
      </c>
      <c r="G28" s="28">
        <f>F28-F27</f>
        <v>-773</v>
      </c>
      <c r="H28" s="29">
        <f>G28/F27*100</f>
        <v>-86.756453423120092</v>
      </c>
      <c r="I28" s="30">
        <f t="shared" si="0"/>
        <v>509.72881355932202</v>
      </c>
      <c r="J28" s="30">
        <f>I28-I27</f>
        <v>444.50995834046682</v>
      </c>
      <c r="K28" s="38">
        <f>J28/I27*100</f>
        <v>681.56663720763368</v>
      </c>
      <c r="L28" s="1"/>
    </row>
    <row r="29" spans="1:19" ht="18.75" thickBot="1" x14ac:dyDescent="0.3">
      <c r="A29" s="50"/>
      <c r="B29" s="51">
        <v>2025</v>
      </c>
      <c r="C29" s="80">
        <f>C5+C8+C11+C14+C17+C20+C23+C26</f>
        <v>60677</v>
      </c>
      <c r="D29" s="52">
        <f>C29-C28</f>
        <v>529</v>
      </c>
      <c r="E29" s="53">
        <f>D29/C28*100</f>
        <v>0.87949724014098551</v>
      </c>
      <c r="F29" s="54">
        <f>F5+F8+F11+F14+F17+F20+F23+F26</f>
        <v>108</v>
      </c>
      <c r="G29" s="54">
        <f>F29-F28</f>
        <v>-10</v>
      </c>
      <c r="H29" s="55">
        <f>G29/F28*100</f>
        <v>-8.4745762711864394</v>
      </c>
      <c r="I29" s="56">
        <f t="shared" si="0"/>
        <v>561.82407407407402</v>
      </c>
      <c r="J29" s="56">
        <f>I29-I28</f>
        <v>52.095260514751999</v>
      </c>
      <c r="K29" s="57">
        <f>J29/I28*100</f>
        <v>10.220191429042922</v>
      </c>
      <c r="L29" s="2"/>
    </row>
    <row r="30" spans="1:19" x14ac:dyDescent="0.2">
      <c r="B30" s="68" t="s">
        <v>19</v>
      </c>
      <c r="C30" s="71">
        <v>60677284</v>
      </c>
      <c r="D30" s="68" t="s">
        <v>18</v>
      </c>
    </row>
    <row r="31" spans="1:19" x14ac:dyDescent="0.2">
      <c r="C31" s="69"/>
    </row>
    <row r="32" spans="1:19" ht="18" x14ac:dyDescent="0.25">
      <c r="A32" s="59" t="s">
        <v>17</v>
      </c>
      <c r="B32" s="60"/>
      <c r="C32" s="60"/>
      <c r="D32" s="60"/>
      <c r="E32" s="60"/>
      <c r="F32" s="60"/>
      <c r="G32" s="60"/>
      <c r="H32" s="60"/>
      <c r="I32" s="60"/>
      <c r="J32" s="60"/>
    </row>
    <row r="33" spans="1:10" ht="94.5" x14ac:dyDescent="0.25">
      <c r="A33" s="17" t="s">
        <v>1</v>
      </c>
      <c r="B33" s="18" t="s">
        <v>11</v>
      </c>
      <c r="C33" s="19" t="s">
        <v>12</v>
      </c>
      <c r="D33" s="19" t="s">
        <v>13</v>
      </c>
      <c r="E33" s="20" t="s">
        <v>14</v>
      </c>
      <c r="F33" s="20" t="s">
        <v>15</v>
      </c>
      <c r="G33" s="20" t="s">
        <v>13</v>
      </c>
      <c r="H33" s="19" t="s">
        <v>16</v>
      </c>
      <c r="I33" s="19" t="s">
        <v>12</v>
      </c>
      <c r="J33" s="19" t="s">
        <v>13</v>
      </c>
    </row>
    <row r="34" spans="1:10" ht="15" x14ac:dyDescent="0.2">
      <c r="A34" s="7">
        <v>1996</v>
      </c>
      <c r="B34" s="9">
        <v>58110</v>
      </c>
      <c r="C34" s="9"/>
      <c r="D34" s="9"/>
      <c r="E34" s="9">
        <v>891</v>
      </c>
      <c r="F34" s="9"/>
      <c r="G34" s="9"/>
      <c r="H34" s="9">
        <v>65</v>
      </c>
      <c r="I34" s="9"/>
      <c r="J34" s="7"/>
    </row>
    <row r="35" spans="1:10" ht="15" x14ac:dyDescent="0.2">
      <c r="A35" s="8">
        <v>2015</v>
      </c>
      <c r="B35" s="9">
        <v>61209</v>
      </c>
      <c r="C35" s="10">
        <v>3099</v>
      </c>
      <c r="D35" s="11">
        <v>5.3</v>
      </c>
      <c r="E35" s="8">
        <v>238</v>
      </c>
      <c r="F35" s="11">
        <v>-653</v>
      </c>
      <c r="G35" s="11">
        <v>-73.3</v>
      </c>
      <c r="H35" s="11">
        <v>257</v>
      </c>
      <c r="I35" s="11">
        <v>192</v>
      </c>
      <c r="J35" s="11">
        <v>294.3</v>
      </c>
    </row>
    <row r="36" spans="1:10" ht="15" x14ac:dyDescent="0.2">
      <c r="A36" s="8">
        <v>2016</v>
      </c>
      <c r="B36" s="9">
        <v>61685</v>
      </c>
      <c r="C36" s="11">
        <v>476</v>
      </c>
      <c r="D36" s="11">
        <v>0.8</v>
      </c>
      <c r="E36" s="8">
        <v>225</v>
      </c>
      <c r="F36" s="11">
        <v>-13</v>
      </c>
      <c r="G36" s="11">
        <v>-5.5</v>
      </c>
      <c r="H36" s="11">
        <v>274</v>
      </c>
      <c r="I36" s="11">
        <v>17</v>
      </c>
      <c r="J36" s="11">
        <v>6.6</v>
      </c>
    </row>
    <row r="37" spans="1:10" ht="15" x14ac:dyDescent="0.2">
      <c r="A37" s="11">
        <v>2017</v>
      </c>
      <c r="B37" s="10">
        <v>63054</v>
      </c>
      <c r="C37" s="10">
        <v>1369</v>
      </c>
      <c r="D37" s="11">
        <v>2.2000000000000002</v>
      </c>
      <c r="E37" s="11">
        <v>208</v>
      </c>
      <c r="F37" s="11">
        <v>-17</v>
      </c>
      <c r="G37" s="11">
        <v>-7.6</v>
      </c>
      <c r="H37" s="11">
        <v>303</v>
      </c>
      <c r="I37" s="11">
        <v>29</v>
      </c>
      <c r="J37" s="11">
        <v>10.6</v>
      </c>
    </row>
    <row r="38" spans="1:10" ht="15" x14ac:dyDescent="0.25">
      <c r="A38" s="3">
        <v>2018</v>
      </c>
      <c r="B38" s="9">
        <v>64045</v>
      </c>
      <c r="C38" s="3">
        <v>991</v>
      </c>
      <c r="D38" s="11">
        <v>1.6</v>
      </c>
      <c r="E38" s="3">
        <v>194</v>
      </c>
      <c r="F38" s="11">
        <v>-14</v>
      </c>
      <c r="G38" s="11">
        <v>-6.7</v>
      </c>
      <c r="H38" s="11">
        <v>330</v>
      </c>
      <c r="I38" s="11">
        <v>27</v>
      </c>
      <c r="J38" s="11">
        <v>8.9</v>
      </c>
    </row>
    <row r="39" spans="1:10" ht="15" x14ac:dyDescent="0.25">
      <c r="A39" s="12">
        <v>2019</v>
      </c>
      <c r="B39" s="4">
        <v>64900</v>
      </c>
      <c r="C39" s="4">
        <v>855</v>
      </c>
      <c r="D39" s="13">
        <v>1.3</v>
      </c>
      <c r="E39" s="4">
        <v>177</v>
      </c>
      <c r="F39" s="4">
        <v>-17</v>
      </c>
      <c r="G39" s="13">
        <v>-8.8000000000000007</v>
      </c>
      <c r="H39" s="4">
        <v>367</v>
      </c>
      <c r="I39" s="4">
        <v>37</v>
      </c>
      <c r="J39" s="13">
        <v>11.1</v>
      </c>
    </row>
    <row r="40" spans="1:10" ht="15" x14ac:dyDescent="0.25">
      <c r="A40" s="3">
        <v>2020</v>
      </c>
      <c r="B40" s="4">
        <v>65046</v>
      </c>
      <c r="C40" s="3">
        <v>146</v>
      </c>
      <c r="D40" s="3">
        <v>0.2</v>
      </c>
      <c r="E40" s="3">
        <v>164</v>
      </c>
      <c r="F40" s="3">
        <v>-13</v>
      </c>
      <c r="G40" s="3">
        <v>-7.3</v>
      </c>
      <c r="H40" s="3">
        <v>397</v>
      </c>
      <c r="I40" s="3">
        <v>30</v>
      </c>
      <c r="J40" s="3">
        <v>8.1999999999999993</v>
      </c>
    </row>
    <row r="41" spans="1:10" ht="15" x14ac:dyDescent="0.25">
      <c r="A41" s="3">
        <v>2021</v>
      </c>
      <c r="B41" s="4">
        <v>64239</v>
      </c>
      <c r="C41" s="3">
        <v>-807</v>
      </c>
      <c r="D41" s="3">
        <v>-1.2</v>
      </c>
      <c r="E41" s="3">
        <v>148</v>
      </c>
      <c r="F41" s="3">
        <v>-16</v>
      </c>
      <c r="G41" s="3">
        <v>-9.8000000000000007</v>
      </c>
      <c r="H41" s="3">
        <v>434</v>
      </c>
      <c r="I41" s="3">
        <v>37</v>
      </c>
      <c r="J41" s="3">
        <v>9.4</v>
      </c>
    </row>
    <row r="42" spans="1:10" ht="15" x14ac:dyDescent="0.25">
      <c r="A42" s="3">
        <v>2022</v>
      </c>
      <c r="B42" s="4">
        <v>62761</v>
      </c>
      <c r="C42" s="4">
        <v>-1478</v>
      </c>
      <c r="D42" s="3">
        <v>-2.2999999999999998</v>
      </c>
      <c r="E42" s="3">
        <v>143</v>
      </c>
      <c r="F42" s="3">
        <v>-5</v>
      </c>
      <c r="G42" s="3">
        <v>-3.4</v>
      </c>
      <c r="H42" s="3">
        <v>439</v>
      </c>
      <c r="I42" s="3">
        <v>5</v>
      </c>
      <c r="J42" s="3">
        <v>1.1000000000000001</v>
      </c>
    </row>
    <row r="43" spans="1:10" s="5" customFormat="1" ht="15" x14ac:dyDescent="0.25">
      <c r="A43" s="3">
        <v>2023</v>
      </c>
      <c r="B43" s="4">
        <v>61659</v>
      </c>
      <c r="C43" s="4">
        <v>-1102</v>
      </c>
      <c r="D43" s="3">
        <v>-1.8</v>
      </c>
      <c r="E43" s="3">
        <v>134</v>
      </c>
      <c r="F43" s="3">
        <v>-9</v>
      </c>
      <c r="G43" s="3">
        <v>-6.3</v>
      </c>
      <c r="H43" s="3">
        <v>460</v>
      </c>
      <c r="I43" s="3">
        <v>21</v>
      </c>
      <c r="J43" s="3">
        <v>4.8</v>
      </c>
    </row>
    <row r="44" spans="1:10" ht="15" x14ac:dyDescent="0.2">
      <c r="A44" s="11">
        <v>2024</v>
      </c>
      <c r="B44" s="10">
        <v>60148</v>
      </c>
      <c r="C44" s="10">
        <v>-1511</v>
      </c>
      <c r="D44" s="11">
        <v>-2.5</v>
      </c>
      <c r="E44" s="11">
        <v>118</v>
      </c>
      <c r="F44" s="11">
        <v>-16</v>
      </c>
      <c r="G44" s="11">
        <v>-11.9</v>
      </c>
      <c r="H44" s="11">
        <v>510</v>
      </c>
      <c r="I44" s="11">
        <v>50</v>
      </c>
      <c r="J44" s="11">
        <v>10.8</v>
      </c>
    </row>
    <row r="45" spans="1:10" s="72" customFormat="1" ht="15" x14ac:dyDescent="0.25">
      <c r="A45" s="3">
        <v>2025</v>
      </c>
      <c r="B45" s="4">
        <v>60677</v>
      </c>
      <c r="C45" s="3">
        <v>529</v>
      </c>
      <c r="D45" s="3">
        <v>0.9</v>
      </c>
      <c r="E45" s="3">
        <v>108</v>
      </c>
      <c r="F45" s="3">
        <v>-10</v>
      </c>
      <c r="G45" s="3">
        <v>-8.5</v>
      </c>
      <c r="H45" s="3">
        <v>562</v>
      </c>
      <c r="I45" s="3">
        <v>52</v>
      </c>
      <c r="J45" s="3">
        <v>10.199999999999999</v>
      </c>
    </row>
  </sheetData>
  <printOptions horizontalCentered="1"/>
  <pageMargins left="0.31496062992125984" right="0.11811023622047245" top="0.55118110236220474" bottom="0.15748031496062992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E1DC-3556-4BB8-A06F-A5C23695E396}">
  <sheetPr>
    <pageSetUpPr fitToPage="1"/>
  </sheetPr>
  <dimension ref="A1:J14"/>
  <sheetViews>
    <sheetView workbookViewId="0">
      <selection activeCell="D18" sqref="D18"/>
    </sheetView>
  </sheetViews>
  <sheetFormatPr defaultRowHeight="12.75" x14ac:dyDescent="0.2"/>
  <cols>
    <col min="1" max="1" width="10.5703125" customWidth="1"/>
    <col min="2" max="2" width="14.7109375" customWidth="1"/>
    <col min="3" max="3" width="15.28515625" customWidth="1"/>
    <col min="4" max="8" width="16.7109375" customWidth="1"/>
    <col min="9" max="9" width="15.28515625" customWidth="1"/>
    <col min="10" max="10" width="16.7109375" customWidth="1"/>
  </cols>
  <sheetData>
    <row r="1" spans="1:10" ht="34.15" customHeight="1" x14ac:dyDescent="0.25">
      <c r="A1" s="59" t="s">
        <v>17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26" customHeight="1" x14ac:dyDescent="0.25">
      <c r="A2" s="17" t="s">
        <v>1</v>
      </c>
      <c r="B2" s="18" t="s">
        <v>11</v>
      </c>
      <c r="C2" s="19" t="s">
        <v>12</v>
      </c>
      <c r="D2" s="19" t="s">
        <v>13</v>
      </c>
      <c r="E2" s="20" t="s">
        <v>14</v>
      </c>
      <c r="F2" s="20" t="s">
        <v>15</v>
      </c>
      <c r="G2" s="20" t="s">
        <v>13</v>
      </c>
      <c r="H2" s="19" t="s">
        <v>16</v>
      </c>
      <c r="I2" s="19" t="s">
        <v>12</v>
      </c>
      <c r="J2" s="19" t="s">
        <v>13</v>
      </c>
    </row>
    <row r="3" spans="1:10" ht="15.75" x14ac:dyDescent="0.2">
      <c r="A3" s="7">
        <v>1996</v>
      </c>
      <c r="B3" s="9">
        <v>58110</v>
      </c>
      <c r="C3" s="58"/>
      <c r="D3" s="58"/>
      <c r="E3" s="9">
        <v>891</v>
      </c>
      <c r="F3" s="58"/>
      <c r="G3" s="58"/>
      <c r="H3" s="9">
        <v>65</v>
      </c>
      <c r="I3" s="58"/>
      <c r="J3" s="14"/>
    </row>
    <row r="4" spans="1:10" s="5" customFormat="1" ht="15" x14ac:dyDescent="0.25">
      <c r="A4" s="8">
        <v>2015</v>
      </c>
      <c r="B4" s="9">
        <v>61209</v>
      </c>
      <c r="C4" s="10">
        <v>3099</v>
      </c>
      <c r="D4" s="11">
        <v>5.3</v>
      </c>
      <c r="E4" s="8">
        <v>238</v>
      </c>
      <c r="F4" s="11">
        <v>-653</v>
      </c>
      <c r="G4" s="11">
        <v>-73.3</v>
      </c>
      <c r="H4" s="11">
        <v>257</v>
      </c>
      <c r="I4" s="11">
        <v>192</v>
      </c>
      <c r="J4" s="11">
        <v>294.3</v>
      </c>
    </row>
    <row r="5" spans="1:10" ht="15" x14ac:dyDescent="0.2">
      <c r="A5" s="8">
        <v>2016</v>
      </c>
      <c r="B5" s="9">
        <v>61685</v>
      </c>
      <c r="C5" s="11">
        <v>476</v>
      </c>
      <c r="D5" s="11">
        <v>0.8</v>
      </c>
      <c r="E5" s="8">
        <v>225</v>
      </c>
      <c r="F5" s="11">
        <v>-13</v>
      </c>
      <c r="G5" s="11">
        <v>-5.5</v>
      </c>
      <c r="H5" s="11">
        <v>274</v>
      </c>
      <c r="I5" s="11">
        <v>17</v>
      </c>
      <c r="J5" s="11">
        <v>6.6</v>
      </c>
    </row>
    <row r="6" spans="1:10" ht="15" x14ac:dyDescent="0.2">
      <c r="A6" s="11">
        <v>2017</v>
      </c>
      <c r="B6" s="10">
        <v>63054</v>
      </c>
      <c r="C6" s="10">
        <v>1369</v>
      </c>
      <c r="D6" s="11">
        <v>2.2000000000000002</v>
      </c>
      <c r="E6" s="11">
        <v>208</v>
      </c>
      <c r="F6" s="11">
        <v>-17</v>
      </c>
      <c r="G6" s="11">
        <v>-7.6</v>
      </c>
      <c r="H6" s="11">
        <v>303</v>
      </c>
      <c r="I6" s="11">
        <v>29</v>
      </c>
      <c r="J6" s="11">
        <v>10.6</v>
      </c>
    </row>
    <row r="7" spans="1:10" ht="15" x14ac:dyDescent="0.25">
      <c r="A7" s="3">
        <v>2018</v>
      </c>
      <c r="B7" s="9">
        <v>64045</v>
      </c>
      <c r="C7" s="3">
        <v>991</v>
      </c>
      <c r="D7" s="11">
        <v>1.6</v>
      </c>
      <c r="E7" s="3">
        <v>194</v>
      </c>
      <c r="F7" s="11">
        <v>-14</v>
      </c>
      <c r="G7" s="11">
        <v>-6.7</v>
      </c>
      <c r="H7" s="11">
        <v>330</v>
      </c>
      <c r="I7" s="11">
        <v>27</v>
      </c>
      <c r="J7" s="11">
        <v>8.9</v>
      </c>
    </row>
    <row r="8" spans="1:10" ht="15" x14ac:dyDescent="0.25">
      <c r="A8" s="12">
        <v>2019</v>
      </c>
      <c r="B8" s="4">
        <v>64900</v>
      </c>
      <c r="C8" s="4">
        <v>855</v>
      </c>
      <c r="D8" s="13">
        <v>1.3</v>
      </c>
      <c r="E8" s="4">
        <v>177</v>
      </c>
      <c r="F8" s="4">
        <v>-17</v>
      </c>
      <c r="G8" s="13">
        <v>-8.8000000000000007</v>
      </c>
      <c r="H8" s="4">
        <v>367</v>
      </c>
      <c r="I8" s="4">
        <v>37</v>
      </c>
      <c r="J8" s="13">
        <v>11.1</v>
      </c>
    </row>
    <row r="9" spans="1:10" ht="15" x14ac:dyDescent="0.25">
      <c r="A9" s="3">
        <v>2020</v>
      </c>
      <c r="B9" s="4">
        <v>65046</v>
      </c>
      <c r="C9" s="3">
        <v>146</v>
      </c>
      <c r="D9" s="3">
        <v>0.2</v>
      </c>
      <c r="E9" s="3">
        <v>164</v>
      </c>
      <c r="F9" s="3">
        <v>-13</v>
      </c>
      <c r="G9" s="3">
        <v>-7.3</v>
      </c>
      <c r="H9" s="3">
        <v>397</v>
      </c>
      <c r="I9" s="3">
        <v>30</v>
      </c>
      <c r="J9" s="3">
        <v>8.1999999999999993</v>
      </c>
    </row>
    <row r="10" spans="1:10" ht="15" x14ac:dyDescent="0.25">
      <c r="A10" s="3">
        <v>2021</v>
      </c>
      <c r="B10" s="4">
        <v>64239</v>
      </c>
      <c r="C10" s="3">
        <v>-807</v>
      </c>
      <c r="D10" s="3">
        <v>-1.2</v>
      </c>
      <c r="E10" s="3">
        <v>148</v>
      </c>
      <c r="F10" s="3">
        <v>-16</v>
      </c>
      <c r="G10" s="3">
        <v>-9.8000000000000007</v>
      </c>
      <c r="H10" s="3">
        <v>434</v>
      </c>
      <c r="I10" s="3">
        <v>37</v>
      </c>
      <c r="J10" s="3">
        <v>9.4</v>
      </c>
    </row>
    <row r="11" spans="1:10" s="72" customFormat="1" ht="15" x14ac:dyDescent="0.25">
      <c r="A11" s="3">
        <v>2022</v>
      </c>
      <c r="B11" s="4">
        <v>62761</v>
      </c>
      <c r="C11" s="4">
        <v>-1478</v>
      </c>
      <c r="D11" s="3">
        <v>-2.2999999999999998</v>
      </c>
      <c r="E11" s="3">
        <v>143</v>
      </c>
      <c r="F11" s="3">
        <v>-5</v>
      </c>
      <c r="G11" s="3">
        <v>-3.4</v>
      </c>
      <c r="H11" s="3">
        <v>439</v>
      </c>
      <c r="I11" s="3">
        <v>5</v>
      </c>
      <c r="J11" s="3">
        <v>1.1000000000000001</v>
      </c>
    </row>
    <row r="12" spans="1:10" ht="15" x14ac:dyDescent="0.25">
      <c r="A12" s="3">
        <v>2023</v>
      </c>
      <c r="B12" s="4">
        <v>61659</v>
      </c>
      <c r="C12" s="4">
        <v>-1102</v>
      </c>
      <c r="D12" s="3">
        <v>-1.8</v>
      </c>
      <c r="E12" s="3">
        <v>134</v>
      </c>
      <c r="F12" s="3">
        <v>-9</v>
      </c>
      <c r="G12" s="3">
        <v>-6.3</v>
      </c>
      <c r="H12" s="3">
        <v>460</v>
      </c>
      <c r="I12" s="3">
        <v>21</v>
      </c>
      <c r="J12" s="3">
        <v>4.8</v>
      </c>
    </row>
    <row r="13" spans="1:10" ht="15" x14ac:dyDescent="0.2">
      <c r="A13" s="11">
        <v>2024</v>
      </c>
      <c r="B13" s="10">
        <v>60148</v>
      </c>
      <c r="C13" s="10">
        <v>-1511</v>
      </c>
      <c r="D13" s="11">
        <v>-2.5</v>
      </c>
      <c r="E13" s="11">
        <v>118</v>
      </c>
      <c r="F13" s="11">
        <v>-16</v>
      </c>
      <c r="G13" s="11">
        <v>-11.9</v>
      </c>
      <c r="H13" s="11">
        <v>510</v>
      </c>
      <c r="I13" s="11">
        <v>50</v>
      </c>
      <c r="J13" s="11">
        <v>10.8</v>
      </c>
    </row>
    <row r="14" spans="1:10" s="82" customFormat="1" ht="15" x14ac:dyDescent="0.25">
      <c r="A14" s="3">
        <v>2025</v>
      </c>
      <c r="B14" s="4">
        <v>60677</v>
      </c>
      <c r="C14" s="3">
        <v>529</v>
      </c>
      <c r="D14" s="3">
        <v>0.9</v>
      </c>
      <c r="E14" s="3">
        <v>108</v>
      </c>
      <c r="F14" s="3">
        <v>-10</v>
      </c>
      <c r="G14" s="3">
        <v>-8.5</v>
      </c>
      <c r="H14" s="3">
        <v>562</v>
      </c>
      <c r="I14" s="3">
        <v>52</v>
      </c>
      <c r="J14" s="3">
        <v>10.199999999999999</v>
      </c>
    </row>
  </sheetData>
  <pageMargins left="0.7" right="0.7" top="0.75" bottom="0.75" header="0.3" footer="0.3"/>
  <pageSetup paperSize="9" scale="57" orientation="portrait" r:id="rId1"/>
</worksheet>
</file>

<file path=docMetadata/LabelInfo.xml><?xml version="1.0" encoding="utf-8"?>
<clbl:labelList xmlns:clbl="http://schemas.microsoft.com/office/2020/mipLabelMetadata">
  <clbl:label id="{d95951a6-dfd3-4a74-9abb-f2b2cb89d671}" enabled="0" method="" siteId="{d95951a6-dfd3-4a74-9abb-f2b2cb89d6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Maidon ja tilojen määrät</vt:lpstr>
      <vt:lpstr>Yhteenveto Kainuu</vt:lpstr>
    </vt:vector>
  </TitlesOfParts>
  <Company>Alue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Maitomäärät ja tuottajat</dc:title>
  <dc:creator>Haverinen Matti</dc:creator>
  <cp:lastModifiedBy>Heikkinen Eeva K (EVK)</cp:lastModifiedBy>
  <cp:lastPrinted>2023-01-11T08:17:21Z</cp:lastPrinted>
  <dcterms:created xsi:type="dcterms:W3CDTF">2010-01-18T12:12:54Z</dcterms:created>
  <dcterms:modified xsi:type="dcterms:W3CDTF">2026-01-09T08:59:48Z</dcterms:modified>
</cp:coreProperties>
</file>